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929"/>
  <workbookPr autoCompressPictures="0"/>
  <bookViews>
    <workbookView xWindow="0" yWindow="0" windowWidth="38400" windowHeight="19880" tabRatio="878"/>
  </bookViews>
  <sheets>
    <sheet name="Rogers_Castro_1981" sheetId="1" r:id="rId1"/>
    <sheet name="Northeast-Southeast" sheetId="15" r:id="rId2"/>
    <sheet name="North-Southeast" sheetId="14" r:id="rId3"/>
    <sheet name="Southeast-Northeast" sheetId="16" r:id="rId4"/>
    <sheet name="Data" sheetId="13" r:id="rId5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6" l="1"/>
  <c r="C39" i="16"/>
  <c r="D39" i="16"/>
  <c r="E39" i="16"/>
  <c r="B40" i="16"/>
  <c r="C40" i="16"/>
  <c r="D40" i="16"/>
  <c r="E40" i="16"/>
  <c r="B41" i="16"/>
  <c r="C41" i="16"/>
  <c r="D41" i="16"/>
  <c r="E41" i="16"/>
  <c r="B42" i="16"/>
  <c r="C42" i="16"/>
  <c r="D42" i="16"/>
  <c r="E42" i="16"/>
  <c r="B43" i="16"/>
  <c r="C43" i="16"/>
  <c r="D43" i="16"/>
  <c r="E43" i="16"/>
  <c r="B44" i="16"/>
  <c r="C44" i="16"/>
  <c r="D44" i="16"/>
  <c r="E44" i="16"/>
  <c r="B45" i="16"/>
  <c r="C45" i="16"/>
  <c r="D45" i="16"/>
  <c r="E45" i="16"/>
  <c r="B46" i="16"/>
  <c r="C46" i="16"/>
  <c r="D46" i="16"/>
  <c r="E46" i="16"/>
  <c r="B47" i="16"/>
  <c r="C47" i="16"/>
  <c r="D47" i="16"/>
  <c r="E47" i="16"/>
  <c r="E38" i="16"/>
  <c r="D38" i="16"/>
  <c r="C38" i="16"/>
  <c r="B38" i="16"/>
  <c r="B4" i="16"/>
  <c r="C4" i="16"/>
  <c r="D4" i="16"/>
  <c r="E4" i="16"/>
  <c r="B5" i="16"/>
  <c r="C5" i="16"/>
  <c r="D5" i="16"/>
  <c r="E5" i="16"/>
  <c r="B6" i="16"/>
  <c r="C6" i="16"/>
  <c r="D6" i="16"/>
  <c r="E6" i="16"/>
  <c r="B7" i="16"/>
  <c r="C7" i="16"/>
  <c r="D7" i="16"/>
  <c r="E7" i="16"/>
  <c r="B8" i="16"/>
  <c r="C8" i="16"/>
  <c r="D8" i="16"/>
  <c r="E8" i="16"/>
  <c r="B9" i="16"/>
  <c r="C9" i="16"/>
  <c r="D9" i="16"/>
  <c r="E9" i="16"/>
  <c r="B10" i="16"/>
  <c r="C10" i="16"/>
  <c r="D10" i="16"/>
  <c r="E10" i="16"/>
  <c r="B11" i="16"/>
  <c r="C11" i="16"/>
  <c r="D11" i="16"/>
  <c r="E11" i="16"/>
  <c r="B12" i="16"/>
  <c r="C12" i="16"/>
  <c r="D12" i="16"/>
  <c r="E12" i="16"/>
  <c r="E3" i="16"/>
  <c r="D3" i="16"/>
  <c r="C3" i="16"/>
  <c r="B3" i="16"/>
  <c r="E48" i="16"/>
  <c r="D48" i="16"/>
  <c r="C48" i="16"/>
  <c r="B48" i="16"/>
  <c r="E13" i="16"/>
  <c r="D13" i="16"/>
  <c r="C13" i="16"/>
  <c r="B13" i="16"/>
  <c r="B39" i="15"/>
  <c r="C39" i="15"/>
  <c r="D39" i="15"/>
  <c r="E39" i="15"/>
  <c r="B40" i="15"/>
  <c r="C40" i="15"/>
  <c r="D40" i="15"/>
  <c r="E40" i="15"/>
  <c r="B41" i="15"/>
  <c r="C41" i="15"/>
  <c r="D41" i="15"/>
  <c r="E41" i="15"/>
  <c r="B42" i="15"/>
  <c r="C42" i="15"/>
  <c r="D42" i="15"/>
  <c r="E42" i="15"/>
  <c r="B43" i="15"/>
  <c r="C43" i="15"/>
  <c r="D43" i="15"/>
  <c r="E43" i="15"/>
  <c r="B44" i="15"/>
  <c r="C44" i="15"/>
  <c r="D44" i="15"/>
  <c r="E44" i="15"/>
  <c r="B45" i="15"/>
  <c r="C45" i="15"/>
  <c r="D45" i="15"/>
  <c r="E45" i="15"/>
  <c r="B46" i="15"/>
  <c r="C46" i="15"/>
  <c r="D46" i="15"/>
  <c r="E46" i="15"/>
  <c r="B47" i="15"/>
  <c r="C47" i="15"/>
  <c r="D47" i="15"/>
  <c r="E47" i="15"/>
  <c r="E38" i="15"/>
  <c r="D38" i="15"/>
  <c r="C38" i="15"/>
  <c r="B38" i="15"/>
  <c r="B4" i="15"/>
  <c r="C4" i="15"/>
  <c r="D4" i="15"/>
  <c r="E4" i="15"/>
  <c r="B5" i="15"/>
  <c r="C5" i="15"/>
  <c r="D5" i="15"/>
  <c r="E5" i="15"/>
  <c r="B6" i="15"/>
  <c r="C6" i="15"/>
  <c r="D6" i="15"/>
  <c r="E6" i="15"/>
  <c r="B7" i="15"/>
  <c r="C7" i="15"/>
  <c r="D7" i="15"/>
  <c r="E7" i="15"/>
  <c r="B8" i="15"/>
  <c r="C8" i="15"/>
  <c r="D8" i="15"/>
  <c r="E8" i="15"/>
  <c r="B9" i="15"/>
  <c r="C9" i="15"/>
  <c r="D9" i="15"/>
  <c r="E9" i="15"/>
  <c r="B10" i="15"/>
  <c r="C10" i="15"/>
  <c r="D10" i="15"/>
  <c r="E10" i="15"/>
  <c r="B11" i="15"/>
  <c r="C11" i="15"/>
  <c r="D11" i="15"/>
  <c r="E11" i="15"/>
  <c r="B12" i="15"/>
  <c r="C12" i="15"/>
  <c r="D12" i="15"/>
  <c r="E12" i="15"/>
  <c r="E3" i="15"/>
  <c r="D3" i="15"/>
  <c r="C3" i="15"/>
  <c r="B3" i="15"/>
  <c r="E48" i="15"/>
  <c r="D48" i="15"/>
  <c r="C48" i="15"/>
  <c r="B48" i="15"/>
  <c r="E13" i="15"/>
  <c r="D13" i="15"/>
  <c r="C13" i="15"/>
  <c r="B13" i="15"/>
  <c r="B39" i="14"/>
  <c r="C39" i="14"/>
  <c r="D39" i="14"/>
  <c r="E39" i="14"/>
  <c r="B40" i="14"/>
  <c r="C40" i="14"/>
  <c r="D40" i="14"/>
  <c r="E40" i="14"/>
  <c r="B41" i="14"/>
  <c r="C41" i="14"/>
  <c r="D41" i="14"/>
  <c r="E41" i="14"/>
  <c r="B42" i="14"/>
  <c r="C42" i="14"/>
  <c r="D42" i="14"/>
  <c r="E42" i="14"/>
  <c r="B43" i="14"/>
  <c r="C43" i="14"/>
  <c r="D43" i="14"/>
  <c r="E43" i="14"/>
  <c r="B44" i="14"/>
  <c r="C44" i="14"/>
  <c r="D44" i="14"/>
  <c r="E44" i="14"/>
  <c r="B45" i="14"/>
  <c r="C45" i="14"/>
  <c r="D45" i="14"/>
  <c r="E45" i="14"/>
  <c r="B46" i="14"/>
  <c r="C46" i="14"/>
  <c r="D46" i="14"/>
  <c r="E46" i="14"/>
  <c r="B47" i="14"/>
  <c r="C47" i="14"/>
  <c r="D47" i="14"/>
  <c r="E47" i="14"/>
  <c r="E38" i="14"/>
  <c r="D38" i="14"/>
  <c r="C38" i="14"/>
  <c r="B38" i="14"/>
  <c r="C48" i="14"/>
  <c r="D48" i="14"/>
  <c r="E48" i="14"/>
  <c r="B48" i="14"/>
  <c r="B4" i="14"/>
  <c r="C4" i="14"/>
  <c r="D4" i="14"/>
  <c r="E4" i="14"/>
  <c r="B5" i="14"/>
  <c r="C5" i="14"/>
  <c r="D5" i="14"/>
  <c r="E5" i="14"/>
  <c r="B6" i="14"/>
  <c r="C6" i="14"/>
  <c r="D6" i="14"/>
  <c r="E6" i="14"/>
  <c r="B7" i="14"/>
  <c r="C7" i="14"/>
  <c r="D7" i="14"/>
  <c r="E7" i="14"/>
  <c r="B8" i="14"/>
  <c r="C8" i="14"/>
  <c r="D8" i="14"/>
  <c r="E8" i="14"/>
  <c r="B9" i="14"/>
  <c r="C9" i="14"/>
  <c r="D9" i="14"/>
  <c r="E9" i="14"/>
  <c r="B10" i="14"/>
  <c r="C10" i="14"/>
  <c r="D10" i="14"/>
  <c r="E10" i="14"/>
  <c r="B11" i="14"/>
  <c r="C11" i="14"/>
  <c r="D11" i="14"/>
  <c r="E11" i="14"/>
  <c r="B12" i="14"/>
  <c r="C12" i="14"/>
  <c r="D12" i="14"/>
  <c r="E12" i="14"/>
  <c r="E3" i="14"/>
  <c r="D3" i="14"/>
  <c r="C3" i="14"/>
  <c r="B3" i="14"/>
  <c r="E13" i="14"/>
  <c r="D13" i="14"/>
  <c r="C13" i="14"/>
  <c r="B13" i="14"/>
  <c r="V23" i="1"/>
  <c r="N23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G2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5" i="1"/>
  <c r="F2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5" i="1"/>
  <c r="V18" i="1"/>
  <c r="V19" i="1"/>
  <c r="V20" i="1"/>
  <c r="V21" i="1"/>
  <c r="V22" i="1"/>
  <c r="V5" i="1"/>
  <c r="V6" i="1"/>
  <c r="V7" i="1"/>
  <c r="V9" i="1"/>
  <c r="V10" i="1"/>
  <c r="V11" i="1"/>
  <c r="V12" i="1"/>
  <c r="V13" i="1"/>
  <c r="V14" i="1"/>
  <c r="V15" i="1"/>
  <c r="V16" i="1"/>
  <c r="V17" i="1"/>
  <c r="V8" i="1"/>
</calcChain>
</file>

<file path=xl/sharedStrings.xml><?xml version="1.0" encoding="utf-8"?>
<sst xmlns="http://schemas.openxmlformats.org/spreadsheetml/2006/main" count="116" uniqueCount="46">
  <si>
    <t>a1</t>
  </si>
  <si>
    <t>alpha1</t>
  </si>
  <si>
    <t>a2</t>
  </si>
  <si>
    <t>alpha2</t>
  </si>
  <si>
    <t>mu2</t>
  </si>
  <si>
    <t>lambda2</t>
  </si>
  <si>
    <t>c</t>
  </si>
  <si>
    <t>Migration rate</t>
  </si>
  <si>
    <t>Parameters (Rogers and Castro, 1981: p.42)</t>
  </si>
  <si>
    <t>Total</t>
  </si>
  <si>
    <t>Proportional</t>
  </si>
  <si>
    <t>Observed, 1991</t>
  </si>
  <si>
    <t>Estimated, 1991</t>
  </si>
  <si>
    <t>Observed, 2000</t>
  </si>
  <si>
    <t>Estimated, 2000</t>
  </si>
  <si>
    <t>a3</t>
  </si>
  <si>
    <t>alpha3</t>
  </si>
  <si>
    <t>mu3</t>
  </si>
  <si>
    <t>lambda3</t>
  </si>
  <si>
    <t>Parameters (Hypothetical)</t>
  </si>
  <si>
    <t>Basic migration model</t>
  </si>
  <si>
    <t>Migration model_x000B_with an ascending inclination</t>
  </si>
  <si>
    <t>Reduced model</t>
  </si>
  <si>
    <t>Age group</t>
  </si>
  <si>
    <t>ij</t>
  </si>
  <si>
    <t>agegr</t>
  </si>
  <si>
    <t>asir91</t>
  </si>
  <si>
    <t>asir91p</t>
  </si>
  <si>
    <t>asir00</t>
  </si>
  <si>
    <t>asir00p</t>
  </si>
  <si>
    <t>dasir91</t>
  </si>
  <si>
    <t>pasir91</t>
  </si>
  <si>
    <t>dasir91p</t>
  </si>
  <si>
    <t>pasir91p</t>
  </si>
  <si>
    <t>dasir00</t>
  </si>
  <si>
    <t>pasir00</t>
  </si>
  <si>
    <t>dasir00p</t>
  </si>
  <si>
    <t>pasir00p</t>
  </si>
  <si>
    <t>Observed and estimated age-specific in-migration rates (ASIMR), Northeast to Southeast, Males, Brazil</t>
  </si>
  <si>
    <t>TIMR</t>
  </si>
  <si>
    <t>Observed and estimated age-specific in-migration rates (ASIMR), North to Southeast, Males, Brazil</t>
  </si>
  <si>
    <t>Observed and estimated proportional age-specific in-migration rates (ASIMR), North to Southeast, Males, Brazil</t>
  </si>
  <si>
    <t>Observed and estimated proportional age-specific in-migration rates (ASIMR), Northeast to Southeast, Males, Brazil</t>
  </si>
  <si>
    <t>Observed and estimated age-specific in-migration rates (ASIMR), Southeast to Northeast, Males, Brazil</t>
  </si>
  <si>
    <t>Observed and estimated proportional age-specific in-migration rates (ASIMR), Southeast to Northeast, Males, Brazil</t>
  </si>
  <si>
    <t>Source: Amaral et al.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</si>
</sst>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NumberFormat="1" applyAlignment="1" applyProtection="1">
      <alignment horizontal="right"/>
      <protection locked="0"/>
    </xf>
    <xf numFmtId="0" fontId="0" fillId="0" borderId="0" xfId="0" applyNumberFormat="1" applyProtection="1">
      <protection locked="0"/>
    </xf>
    <xf numFmtId="0" fontId="1" fillId="0" borderId="0" xfId="0" applyNumberFormat="1" applyFont="1" applyProtection="1">
      <protection locked="0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2" defaultPivotStyle="PivotStyleLight16"/>
  <colors>
    <mruColors>
      <color rgb="FFFF0000"/>
      <color rgb="FF0000FF"/>
      <color rgb="FF7030A0"/>
      <color rgb="FFC86400"/>
      <color rgb="FFC00000"/>
      <color rgb="FF008000"/>
      <color rgb="FF6600CC"/>
      <color rgb="FF660066"/>
      <color rgb="FFCC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Rogers_Castro_1981!$G$4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 cmpd="sng">
              <a:solidFill>
                <a:schemeClr val="tx1"/>
              </a:solidFill>
              <a:round/>
            </a:ln>
            <a:effectLst>
              <a:glow>
                <a:schemeClr val="bg1"/>
              </a:glow>
              <a:softEdge rad="0"/>
            </a:effectLst>
          </c:spPr>
          <c:marker>
            <c:symbol val="none"/>
          </c:marker>
          <c:cat>
            <c:numRef>
              <c:f>Rogers_Castro_1981!$E$5:$E$22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Rogers_Castro_1981!$G$5:$G$22</c:f>
              <c:numCache>
                <c:formatCode>0.000</c:formatCode>
                <c:ptCount val="18"/>
                <c:pt idx="0">
                  <c:v>0.104059329217259</c:v>
                </c:pt>
                <c:pt idx="1">
                  <c:v>0.0684557156365105</c:v>
                </c:pt>
                <c:pt idx="2">
                  <c:v>0.0468610324032255</c:v>
                </c:pt>
                <c:pt idx="3">
                  <c:v>0.0340397778744199</c:v>
                </c:pt>
                <c:pt idx="4">
                  <c:v>0.125683184190417</c:v>
                </c:pt>
                <c:pt idx="5">
                  <c:v>0.164808126601654</c:v>
                </c:pt>
                <c:pt idx="6">
                  <c:v>0.116129807889934</c:v>
                </c:pt>
                <c:pt idx="7">
                  <c:v>0.0767261706734227</c:v>
                </c:pt>
                <c:pt idx="8">
                  <c:v>0.0519559464146772</c:v>
                </c:pt>
                <c:pt idx="9">
                  <c:v>0.0368598786476201</c:v>
                </c:pt>
                <c:pt idx="10">
                  <c:v>0.0276977190835643</c:v>
                </c:pt>
                <c:pt idx="11">
                  <c:v>0.0221401014152042</c:v>
                </c:pt>
                <c:pt idx="12">
                  <c:v>0.0187734283687602</c:v>
                </c:pt>
                <c:pt idx="13">
                  <c:v>0.0416906924336444</c:v>
                </c:pt>
                <c:pt idx="14">
                  <c:v>0.0206162214427194</c:v>
                </c:pt>
                <c:pt idx="15">
                  <c:v>0.0151865925511011</c:v>
                </c:pt>
                <c:pt idx="16">
                  <c:v>0.0143137048600197</c:v>
                </c:pt>
                <c:pt idx="17">
                  <c:v>0.0140025702958464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614104"/>
        <c:axId val="-2118518584"/>
      </c:lineChart>
      <c:catAx>
        <c:axId val="-2118614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518584"/>
        <c:crossesAt val="0.0"/>
        <c:auto val="1"/>
        <c:lblAlgn val="ctr"/>
        <c:lblOffset val="100"/>
        <c:noMultiLvlLbl val="0"/>
      </c:catAx>
      <c:valAx>
        <c:axId val="-2118518584"/>
        <c:scaling>
          <c:orientation val="minMax"/>
          <c:max val="0.18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Proportional migration rates</a:t>
                </a:r>
              </a:p>
            </c:rich>
          </c:tx>
          <c:layout>
            <c:manualLayout>
              <c:xMode val="edge"/>
              <c:yMode val="edge"/>
              <c:x val="0.0138889664108442"/>
              <c:y val="0.14283464566929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614104"/>
        <c:crosses val="autoZero"/>
        <c:crossBetween val="between"/>
        <c:majorUnit val="0.03"/>
        <c:minorUnit val="0.006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6009439903"/>
          <c:y val="0.0509259259259259"/>
          <c:w val="0.847838462867301"/>
          <c:h val="0.698828375619714"/>
        </c:manualLayout>
      </c:layout>
      <c:lineChart>
        <c:grouping val="standard"/>
        <c:varyColors val="0"/>
        <c:ser>
          <c:idx val="0"/>
          <c:order val="0"/>
          <c:tx>
            <c:strRef>
              <c:f>'North-Southeast'!$B$37</c:f>
              <c:strCache>
                <c:ptCount val="1"/>
                <c:pt idx="0">
                  <c:v>Observed, 1991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Pt>
            <c:idx val="1"/>
            <c:bubble3D val="0"/>
          </c:dPt>
          <c:cat>
            <c:numRef>
              <c:f>'North-Southeast'!$A$38:$A$47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'North-Southeast'!$B$38:$B$47</c:f>
              <c:numCache>
                <c:formatCode>0.0000</c:formatCode>
                <c:ptCount val="10"/>
                <c:pt idx="0">
                  <c:v>0.101453296840191</c:v>
                </c:pt>
                <c:pt idx="1">
                  <c:v>0.119932807981968</c:v>
                </c:pt>
                <c:pt idx="2">
                  <c:v>0.130903273820877</c:v>
                </c:pt>
                <c:pt idx="3">
                  <c:v>0.120755866169929</c:v>
                </c:pt>
                <c:pt idx="4">
                  <c:v>0.147584035992622</c:v>
                </c:pt>
                <c:pt idx="5">
                  <c:v>0.125408858060837</c:v>
                </c:pt>
                <c:pt idx="6">
                  <c:v>0.0891579017043114</c:v>
                </c:pt>
                <c:pt idx="7">
                  <c:v>0.0681269094347954</c:v>
                </c:pt>
                <c:pt idx="8">
                  <c:v>0.0562675930559635</c:v>
                </c:pt>
                <c:pt idx="9">
                  <c:v>0.0404094830155373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'North-Southeast'!$D$37</c:f>
              <c:strCache>
                <c:ptCount val="1"/>
                <c:pt idx="0">
                  <c:v>Observed, 2000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C86400"/>
              </a:solidFill>
              <a:ln w="9525">
                <a:noFill/>
              </a:ln>
              <a:effectLst/>
            </c:spPr>
          </c:marker>
          <c:cat>
            <c:numRef>
              <c:f>'North-Southeast'!$A$38:$A$47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'North-Southeast'!$D$38:$D$47</c:f>
              <c:numCache>
                <c:formatCode>0.0000</c:formatCode>
                <c:ptCount val="10"/>
                <c:pt idx="0">
                  <c:v>0.121536195278168</c:v>
                </c:pt>
                <c:pt idx="1">
                  <c:v>0.154577642679214</c:v>
                </c:pt>
                <c:pt idx="2">
                  <c:v>0.146397188305855</c:v>
                </c:pt>
                <c:pt idx="3">
                  <c:v>0.12614069879055</c:v>
                </c:pt>
                <c:pt idx="4">
                  <c:v>0.105274491012096</c:v>
                </c:pt>
                <c:pt idx="5">
                  <c:v>0.0881476253271103</c:v>
                </c:pt>
                <c:pt idx="6">
                  <c:v>0.0858069211244583</c:v>
                </c:pt>
                <c:pt idx="7">
                  <c:v>0.0520188324153423</c:v>
                </c:pt>
                <c:pt idx="8">
                  <c:v>0.0719682052731514</c:v>
                </c:pt>
                <c:pt idx="9">
                  <c:v>0.0481321960687637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'North-Southeast'!$C$37</c:f>
              <c:strCache>
                <c:ptCount val="1"/>
                <c:pt idx="0">
                  <c:v>Estimated, 1991</c:v>
                </c:pt>
              </c:strCache>
            </c:strRef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7"/>
              <c:spPr>
                <a:noFill/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'North-Southeast'!$A$38:$A$47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'North-Southeast'!$C$38:$C$47</c:f>
              <c:numCache>
                <c:formatCode>0.0000</c:formatCode>
                <c:ptCount val="10"/>
                <c:pt idx="0">
                  <c:v>0.0942770913243294</c:v>
                </c:pt>
                <c:pt idx="1">
                  <c:v>0.122846558690071</c:v>
                </c:pt>
                <c:pt idx="2">
                  <c:v>0.136639326810837</c:v>
                </c:pt>
                <c:pt idx="3">
                  <c:v>0.136045336723328</c:v>
                </c:pt>
                <c:pt idx="4">
                  <c:v>0.125351533293724</c:v>
                </c:pt>
                <c:pt idx="5">
                  <c:v>0.109400771558285</c:v>
                </c:pt>
                <c:pt idx="6">
                  <c:v>0.091923825442791</c:v>
                </c:pt>
                <c:pt idx="7">
                  <c:v>0.0752145275473595</c:v>
                </c:pt>
                <c:pt idx="8">
                  <c:v>0.0604093931615353</c:v>
                </c:pt>
                <c:pt idx="9">
                  <c:v>0.0478916391730308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'North-Southeast'!$E$37</c:f>
              <c:strCache>
                <c:ptCount val="1"/>
                <c:pt idx="0">
                  <c:v>Estimated, 2000</c:v>
                </c:pt>
              </c:strCache>
            </c:strRef>
          </c:tx>
          <c:spPr>
            <a:ln w="50800" cap="rnd">
              <a:solidFill>
                <a:srgbClr val="C86400"/>
              </a:solidFill>
              <a:round/>
            </a:ln>
            <a:effectLst/>
          </c:spPr>
          <c:marker>
            <c:symbol val="none"/>
          </c:marker>
          <c:cat>
            <c:numRef>
              <c:f>'North-Southeast'!$A$38:$A$47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'North-Southeast'!$E$38:$E$47</c:f>
              <c:numCache>
                <c:formatCode>0.0000</c:formatCode>
                <c:ptCount val="10"/>
                <c:pt idx="0">
                  <c:v>0.121496193110943</c:v>
                </c:pt>
                <c:pt idx="1">
                  <c:v>0.15478028357029</c:v>
                </c:pt>
                <c:pt idx="2">
                  <c:v>0.146036952733994</c:v>
                </c:pt>
                <c:pt idx="3">
                  <c:v>0.125812992453575</c:v>
                </c:pt>
                <c:pt idx="4">
                  <c:v>0.106257602572441</c:v>
                </c:pt>
                <c:pt idx="5">
                  <c:v>0.0900149792432785</c:v>
                </c:pt>
                <c:pt idx="6">
                  <c:v>0.0770778059959412</c:v>
                </c:pt>
                <c:pt idx="7">
                  <c:v>0.0669023171067238</c:v>
                </c:pt>
                <c:pt idx="8">
                  <c:v>0.0589298717677593</c:v>
                </c:pt>
                <c:pt idx="9">
                  <c:v>0.0526909939944744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226936"/>
        <c:axId val="-2118220280"/>
      </c:lineChart>
      <c:catAx>
        <c:axId val="-2118226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9298750850588"/>
              <c:y val="0.8068474773986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220280"/>
        <c:crosses val="autoZero"/>
        <c:auto val="1"/>
        <c:lblAlgn val="ctr"/>
        <c:lblOffset val="100"/>
        <c:noMultiLvlLbl val="0"/>
      </c:catAx>
      <c:valAx>
        <c:axId val="-2118220280"/>
        <c:scaling>
          <c:orientation val="minMax"/>
          <c:max val="0.3"/>
          <c:min val="0.0"/>
        </c:scaling>
        <c:delete val="0"/>
        <c:axPos val="l"/>
        <c:majorGridlines>
          <c:spPr>
            <a:ln w="9525" cap="flat" cmpd="sng" algn="ctr">
              <a:solidFill>
                <a:srgbClr val="80808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Proportional migration rates</a:t>
                </a:r>
              </a:p>
            </c:rich>
          </c:tx>
          <c:layout>
            <c:manualLayout>
              <c:xMode val="edge"/>
              <c:yMode val="edge"/>
              <c:x val="0.00697092799705769"/>
              <c:y val="0.162544477280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226936"/>
        <c:crosses val="autoZero"/>
        <c:crossBetween val="between"/>
        <c:majorUnit val="0.06"/>
        <c:minorUnit val="0.012"/>
      </c:valAx>
      <c:spPr>
        <a:noFill/>
        <a:ln w="12700">
          <a:solidFill>
            <a:srgbClr val="808080"/>
          </a:solidFill>
        </a:ln>
        <a:effectLst/>
      </c:spPr>
    </c:plotArea>
    <c:legend>
      <c:legendPos val="b"/>
      <c:layout>
        <c:manualLayout>
          <c:xMode val="edge"/>
          <c:yMode val="edge"/>
          <c:x val="0.209404466802761"/>
          <c:y val="0.87074602653835"/>
          <c:w val="0.665904199475066"/>
          <c:h val="0.112910420250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6009439903"/>
          <c:y val="0.0509259259259259"/>
          <c:w val="0.847838462867301"/>
          <c:h val="0.698828375619714"/>
        </c:manualLayout>
      </c:layout>
      <c:lineChart>
        <c:grouping val="standard"/>
        <c:varyColors val="0"/>
        <c:ser>
          <c:idx val="0"/>
          <c:order val="0"/>
          <c:tx>
            <c:strRef>
              <c:f>'Southeast-Northeast'!$B$2</c:f>
              <c:strCache>
                <c:ptCount val="1"/>
                <c:pt idx="0">
                  <c:v>Observed, 1991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Pt>
            <c:idx val="1"/>
            <c:bubble3D val="0"/>
          </c:dPt>
          <c:cat>
            <c:numRef>
              <c:f>'Southeast-Northeast'!$A$3:$A$12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'Southeast-Northeast'!$B$3:$B$12</c:f>
              <c:numCache>
                <c:formatCode>0.0000</c:formatCode>
                <c:ptCount val="10"/>
                <c:pt idx="0">
                  <c:v>0.00110489863436669</c:v>
                </c:pt>
                <c:pt idx="1">
                  <c:v>0.00200086343102157</c:v>
                </c:pt>
                <c:pt idx="2">
                  <c:v>0.00344550982117653</c:v>
                </c:pt>
                <c:pt idx="3">
                  <c:v>0.00413401378318667</c:v>
                </c:pt>
                <c:pt idx="4">
                  <c:v>0.00406528497114777</c:v>
                </c:pt>
                <c:pt idx="5">
                  <c:v>0.00304623669944703</c:v>
                </c:pt>
                <c:pt idx="6">
                  <c:v>0.00223451550118625</c:v>
                </c:pt>
                <c:pt idx="7">
                  <c:v>0.00211704196408391</c:v>
                </c:pt>
                <c:pt idx="8">
                  <c:v>0.00172544119413942</c:v>
                </c:pt>
                <c:pt idx="9">
                  <c:v>0.00133387709502131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'Southeast-Northeast'!$D$2</c:f>
              <c:strCache>
                <c:ptCount val="1"/>
                <c:pt idx="0">
                  <c:v>Observed, 2000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C86400"/>
              </a:solidFill>
              <a:ln w="9525">
                <a:noFill/>
              </a:ln>
              <a:effectLst/>
            </c:spPr>
          </c:marker>
          <c:cat>
            <c:numRef>
              <c:f>'Southeast-Northeast'!$A$3:$A$12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'Southeast-Northeast'!$D$3:$D$12</c:f>
              <c:numCache>
                <c:formatCode>0.0000</c:formatCode>
                <c:ptCount val="10"/>
                <c:pt idx="0">
                  <c:v>0.00135781697463244</c:v>
                </c:pt>
                <c:pt idx="1">
                  <c:v>0.00180470629129559</c:v>
                </c:pt>
                <c:pt idx="2">
                  <c:v>0.00364307779818773</c:v>
                </c:pt>
                <c:pt idx="3">
                  <c:v>0.00414100475609302</c:v>
                </c:pt>
                <c:pt idx="4">
                  <c:v>0.00333885475993156</c:v>
                </c:pt>
                <c:pt idx="5">
                  <c:v>0.00301989773288369</c:v>
                </c:pt>
                <c:pt idx="6">
                  <c:v>0.0026143176946789</c:v>
                </c:pt>
                <c:pt idx="7">
                  <c:v>0.00225708936341107</c:v>
                </c:pt>
                <c:pt idx="8">
                  <c:v>0.00190883409231901</c:v>
                </c:pt>
                <c:pt idx="9">
                  <c:v>0.00149801769293845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'Southeast-Northeast'!$C$2</c:f>
              <c:strCache>
                <c:ptCount val="1"/>
                <c:pt idx="0">
                  <c:v>Estimated, 1991</c:v>
                </c:pt>
              </c:strCache>
            </c:strRef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7"/>
              <c:spPr>
                <a:noFill/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'Southeast-Northeast'!$A$3:$A$12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'Southeast-Northeast'!$C$3:$C$12</c:f>
              <c:numCache>
                <c:formatCode>0.0000</c:formatCode>
                <c:ptCount val="10"/>
                <c:pt idx="0">
                  <c:v>0.00115544453728944</c:v>
                </c:pt>
                <c:pt idx="1">
                  <c:v>0.00195813714526594</c:v>
                </c:pt>
                <c:pt idx="2">
                  <c:v>0.00346657424233854</c:v>
                </c:pt>
                <c:pt idx="3">
                  <c:v>0.00420043896883726</c:v>
                </c:pt>
                <c:pt idx="4">
                  <c:v>0.00387613824568689</c:v>
                </c:pt>
                <c:pt idx="5">
                  <c:v>0.00314041529782116</c:v>
                </c:pt>
                <c:pt idx="6">
                  <c:v>0.00245174416340887</c:v>
                </c:pt>
                <c:pt idx="7">
                  <c:v>0.00194609921891242</c:v>
                </c:pt>
                <c:pt idx="8">
                  <c:v>0.00161159841809422</c:v>
                </c:pt>
                <c:pt idx="9">
                  <c:v>0.00140109332278371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'Southeast-Northeast'!$E$2</c:f>
              <c:strCache>
                <c:ptCount val="1"/>
                <c:pt idx="0">
                  <c:v>Estimated, 2000</c:v>
                </c:pt>
              </c:strCache>
            </c:strRef>
          </c:tx>
          <c:spPr>
            <a:ln w="50800" cap="rnd">
              <a:solidFill>
                <a:srgbClr val="C86400"/>
              </a:solidFill>
              <a:round/>
            </a:ln>
            <a:effectLst/>
          </c:spPr>
          <c:marker>
            <c:symbol val="none"/>
          </c:marker>
          <c:cat>
            <c:numRef>
              <c:f>'Southeast-Northeast'!$A$3:$A$12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'Southeast-Northeast'!$E$3:$E$12</c:f>
              <c:numCache>
                <c:formatCode>0.0000</c:formatCode>
                <c:ptCount val="10"/>
                <c:pt idx="0">
                  <c:v>0.00129283417481929</c:v>
                </c:pt>
                <c:pt idx="1">
                  <c:v>0.00179907551500946</c:v>
                </c:pt>
                <c:pt idx="2">
                  <c:v>0.00366286560893059</c:v>
                </c:pt>
                <c:pt idx="3">
                  <c:v>0.00405385671183467</c:v>
                </c:pt>
                <c:pt idx="4">
                  <c:v>0.0035358143504709</c:v>
                </c:pt>
                <c:pt idx="5">
                  <c:v>0.00295235682278871</c:v>
                </c:pt>
                <c:pt idx="6">
                  <c:v>0.00249123782850802</c:v>
                </c:pt>
                <c:pt idx="7">
                  <c:v>0.00215278589166701</c:v>
                </c:pt>
                <c:pt idx="8">
                  <c:v>0.00190887390635908</c:v>
                </c:pt>
                <c:pt idx="9">
                  <c:v>0.00173391646239907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341176"/>
        <c:axId val="2136666632"/>
      </c:lineChart>
      <c:catAx>
        <c:axId val="-211834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9298750850588"/>
              <c:y val="0.8068474773986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36666632"/>
        <c:crosses val="autoZero"/>
        <c:auto val="1"/>
        <c:lblAlgn val="ctr"/>
        <c:lblOffset val="100"/>
        <c:noMultiLvlLbl val="0"/>
      </c:catAx>
      <c:valAx>
        <c:axId val="2136666632"/>
        <c:scaling>
          <c:orientation val="minMax"/>
          <c:max val="0.0045"/>
          <c:min val="0.0"/>
        </c:scaling>
        <c:delete val="0"/>
        <c:axPos val="l"/>
        <c:majorGridlines>
          <c:spPr>
            <a:ln w="9525" cap="flat" cmpd="sng" algn="ctr">
              <a:solidFill>
                <a:srgbClr val="80808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0555549983003717"/>
              <c:y val="0.26581903647434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341176"/>
        <c:crosses val="autoZero"/>
        <c:crossBetween val="between"/>
        <c:majorUnit val="0.0009"/>
        <c:minorUnit val="0.00018"/>
      </c:valAx>
      <c:spPr>
        <a:noFill/>
        <a:ln w="12700">
          <a:solidFill>
            <a:srgbClr val="808080"/>
          </a:solidFill>
        </a:ln>
        <a:effectLst/>
      </c:spPr>
    </c:plotArea>
    <c:legend>
      <c:legendPos val="b"/>
      <c:layout>
        <c:manualLayout>
          <c:xMode val="edge"/>
          <c:yMode val="edge"/>
          <c:x val="0.209404466802761"/>
          <c:y val="0.87074602653835"/>
          <c:w val="0.665904199475066"/>
          <c:h val="0.112910420250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6009439903"/>
          <c:y val="0.0509259259259259"/>
          <c:w val="0.847838462867301"/>
          <c:h val="0.698828375619714"/>
        </c:manualLayout>
      </c:layout>
      <c:lineChart>
        <c:grouping val="standard"/>
        <c:varyColors val="0"/>
        <c:ser>
          <c:idx val="0"/>
          <c:order val="0"/>
          <c:tx>
            <c:strRef>
              <c:f>'Southeast-Northeast'!$B$37</c:f>
              <c:strCache>
                <c:ptCount val="1"/>
                <c:pt idx="0">
                  <c:v>Observed, 1991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Pt>
            <c:idx val="1"/>
            <c:bubble3D val="0"/>
          </c:dPt>
          <c:cat>
            <c:numRef>
              <c:f>'Southeast-Northeast'!$A$38:$A$47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'Southeast-Northeast'!$B$38:$B$47</c:f>
              <c:numCache>
                <c:formatCode>0.0000</c:formatCode>
                <c:ptCount val="10"/>
                <c:pt idx="0">
                  <c:v>0.0438318178057671</c:v>
                </c:pt>
                <c:pt idx="1">
                  <c:v>0.0793751403689384</c:v>
                </c:pt>
                <c:pt idx="2">
                  <c:v>0.136684909462929</c:v>
                </c:pt>
                <c:pt idx="3">
                  <c:v>0.163998156785965</c:v>
                </c:pt>
                <c:pt idx="4">
                  <c:v>0.161271661520004</c:v>
                </c:pt>
                <c:pt idx="5">
                  <c:v>0.120845563709736</c:v>
                </c:pt>
                <c:pt idx="6">
                  <c:v>0.0886442214250564</c:v>
                </c:pt>
                <c:pt idx="7">
                  <c:v>0.0839839950203895</c:v>
                </c:pt>
                <c:pt idx="8">
                  <c:v>0.0684490203857422</c:v>
                </c:pt>
                <c:pt idx="9">
                  <c:v>0.0529154986143112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'Southeast-Northeast'!$D$37</c:f>
              <c:strCache>
                <c:ptCount val="1"/>
                <c:pt idx="0">
                  <c:v>Observed, 2000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C86400"/>
              </a:solidFill>
              <a:ln w="9525">
                <a:noFill/>
              </a:ln>
              <a:effectLst/>
            </c:spPr>
          </c:marker>
          <c:cat>
            <c:numRef>
              <c:f>'Southeast-Northeast'!$A$38:$A$47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'Southeast-Northeast'!$D$38:$D$47</c:f>
              <c:numCache>
                <c:formatCode>0.0000</c:formatCode>
                <c:ptCount val="10"/>
                <c:pt idx="0">
                  <c:v>0.0530736893415451</c:v>
                </c:pt>
                <c:pt idx="1">
                  <c:v>0.0705414786934853</c:v>
                </c:pt>
                <c:pt idx="2">
                  <c:v>0.142398849129677</c:v>
                </c:pt>
                <c:pt idx="3">
                  <c:v>0.161861583590507</c:v>
                </c:pt>
                <c:pt idx="4">
                  <c:v>0.130507528781891</c:v>
                </c:pt>
                <c:pt idx="5">
                  <c:v>0.118040293455124</c:v>
                </c:pt>
                <c:pt idx="6">
                  <c:v>0.102187179028988</c:v>
                </c:pt>
                <c:pt idx="7">
                  <c:v>0.0882240086793899</c:v>
                </c:pt>
                <c:pt idx="8">
                  <c:v>0.0746115818619728</c:v>
                </c:pt>
                <c:pt idx="9">
                  <c:v>0.0585537888109684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'Southeast-Northeast'!$C$37</c:f>
              <c:strCache>
                <c:ptCount val="1"/>
                <c:pt idx="0">
                  <c:v>Estimated, 1991</c:v>
                </c:pt>
              </c:strCache>
            </c:strRef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7"/>
              <c:spPr>
                <a:noFill/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'Southeast-Northeast'!$A$38:$A$47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'Southeast-Northeast'!$C$38:$C$47</c:f>
              <c:numCache>
                <c:formatCode>0.0000</c:formatCode>
                <c:ptCount val="10"/>
                <c:pt idx="0">
                  <c:v>0.0458369962871075</c:v>
                </c:pt>
                <c:pt idx="1">
                  <c:v>0.0776801705360413</c:v>
                </c:pt>
                <c:pt idx="2">
                  <c:v>0.137520536780357</c:v>
                </c:pt>
                <c:pt idx="3">
                  <c:v>0.166633278131485</c:v>
                </c:pt>
                <c:pt idx="4">
                  <c:v>0.153768122196197</c:v>
                </c:pt>
                <c:pt idx="5">
                  <c:v>0.124581672251225</c:v>
                </c:pt>
                <c:pt idx="6">
                  <c:v>0.0972617790102958</c:v>
                </c:pt>
                <c:pt idx="7">
                  <c:v>0.0772026181221008</c:v>
                </c:pt>
                <c:pt idx="8">
                  <c:v>0.063932828605175</c:v>
                </c:pt>
                <c:pt idx="9">
                  <c:v>0.0555819943547249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'Southeast-Northeast'!$E$37</c:f>
              <c:strCache>
                <c:ptCount val="1"/>
                <c:pt idx="0">
                  <c:v>Estimated, 2000</c:v>
                </c:pt>
              </c:strCache>
            </c:strRef>
          </c:tx>
          <c:spPr>
            <a:ln w="50800" cap="rnd">
              <a:solidFill>
                <a:srgbClr val="C86400"/>
              </a:solidFill>
              <a:round/>
            </a:ln>
            <a:effectLst/>
          </c:spPr>
          <c:marker>
            <c:symbol val="none"/>
          </c:marker>
          <c:cat>
            <c:numRef>
              <c:f>'Southeast-Northeast'!$A$38:$A$47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'Southeast-Northeast'!$E$38:$E$47</c:f>
              <c:numCache>
                <c:formatCode>0.0000</c:formatCode>
                <c:ptCount val="10"/>
                <c:pt idx="0">
                  <c:v>0.0505336746573448</c:v>
                </c:pt>
                <c:pt idx="1">
                  <c:v>0.0703213885426521</c:v>
                </c:pt>
                <c:pt idx="2">
                  <c:v>0.143172308802605</c:v>
                </c:pt>
                <c:pt idx="3">
                  <c:v>0.158455178141594</c:v>
                </c:pt>
                <c:pt idx="4">
                  <c:v>0.138206198811531</c:v>
                </c:pt>
                <c:pt idx="5">
                  <c:v>0.115400291979313</c:v>
                </c:pt>
                <c:pt idx="6">
                  <c:v>0.0973762944340706</c:v>
                </c:pt>
                <c:pt idx="7">
                  <c:v>0.0841470509767532</c:v>
                </c:pt>
                <c:pt idx="8">
                  <c:v>0.0746131390333176</c:v>
                </c:pt>
                <c:pt idx="9">
                  <c:v>0.0677744820713997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755160"/>
        <c:axId val="2136150120"/>
      </c:lineChart>
      <c:catAx>
        <c:axId val="2136755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9298750850588"/>
              <c:y val="0.8068474773986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36150120"/>
        <c:crosses val="autoZero"/>
        <c:auto val="1"/>
        <c:lblAlgn val="ctr"/>
        <c:lblOffset val="100"/>
        <c:noMultiLvlLbl val="0"/>
      </c:catAx>
      <c:valAx>
        <c:axId val="2136150120"/>
        <c:scaling>
          <c:orientation val="minMax"/>
          <c:max val="0.3"/>
          <c:min val="0.0"/>
        </c:scaling>
        <c:delete val="0"/>
        <c:axPos val="l"/>
        <c:majorGridlines>
          <c:spPr>
            <a:ln w="9525" cap="flat" cmpd="sng" algn="ctr">
              <a:solidFill>
                <a:srgbClr val="80808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Proportional migration rates</a:t>
                </a:r>
              </a:p>
            </c:rich>
          </c:tx>
          <c:layout>
            <c:manualLayout>
              <c:xMode val="edge"/>
              <c:yMode val="edge"/>
              <c:x val="0.00697092799705769"/>
              <c:y val="0.16506336896804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36755160"/>
        <c:crosses val="autoZero"/>
        <c:crossBetween val="between"/>
        <c:majorUnit val="0.06"/>
        <c:minorUnit val="0.012"/>
      </c:valAx>
      <c:spPr>
        <a:noFill/>
        <a:ln w="12700">
          <a:solidFill>
            <a:srgbClr val="808080"/>
          </a:solidFill>
        </a:ln>
        <a:effectLst/>
      </c:spPr>
    </c:plotArea>
    <c:legend>
      <c:legendPos val="b"/>
      <c:layout>
        <c:manualLayout>
          <c:xMode val="edge"/>
          <c:yMode val="edge"/>
          <c:x val="0.209404466802761"/>
          <c:y val="0.87074602653835"/>
          <c:w val="0.665904199475066"/>
          <c:h val="0.112910420250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Rogers_Castro_1981!$F$4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 cmpd="sng">
              <a:solidFill>
                <a:schemeClr val="tx1"/>
              </a:solidFill>
              <a:round/>
            </a:ln>
            <a:effectLst>
              <a:glow>
                <a:schemeClr val="bg1"/>
              </a:glow>
              <a:softEdge rad="0"/>
            </a:effectLst>
          </c:spPr>
          <c:marker>
            <c:symbol val="none"/>
          </c:marker>
          <c:cat>
            <c:numRef>
              <c:f>Rogers_Castro_1981!$E$5:$E$22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Rogers_Castro_1981!$F$5:$F$22</c:f>
              <c:numCache>
                <c:formatCode>0.000</c:formatCode>
                <c:ptCount val="18"/>
                <c:pt idx="0">
                  <c:v>0.023</c:v>
                </c:pt>
                <c:pt idx="1">
                  <c:v>0.0151306131942527</c:v>
                </c:pt>
                <c:pt idx="2">
                  <c:v>0.0103575888234288</c:v>
                </c:pt>
                <c:pt idx="3">
                  <c:v>0.00752373570924195</c:v>
                </c:pt>
                <c:pt idx="4">
                  <c:v>0.0277794721350188</c:v>
                </c:pt>
                <c:pt idx="5">
                  <c:v>0.0364271703493678</c:v>
                </c:pt>
                <c:pt idx="6">
                  <c:v>0.0256679108116477</c:v>
                </c:pt>
                <c:pt idx="7">
                  <c:v>0.0169586133099542</c:v>
                </c:pt>
                <c:pt idx="8">
                  <c:v>0.011483706233034</c:v>
                </c:pt>
                <c:pt idx="9">
                  <c:v>0.00814705625408407</c:v>
                </c:pt>
                <c:pt idx="10">
                  <c:v>0.0061219646879707</c:v>
                </c:pt>
                <c:pt idx="11">
                  <c:v>0.00489357692750952</c:v>
                </c:pt>
                <c:pt idx="12">
                  <c:v>0.00414944873976632</c:v>
                </c:pt>
                <c:pt idx="13">
                  <c:v>0.00921480018357433</c:v>
                </c:pt>
                <c:pt idx="14">
                  <c:v>0.00455675715718434</c:v>
                </c:pt>
                <c:pt idx="15">
                  <c:v>0.00335665846880543</c:v>
                </c:pt>
                <c:pt idx="16">
                  <c:v>0.00316372606143852</c:v>
                </c:pt>
                <c:pt idx="17">
                  <c:v>0.00309495668698824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403256"/>
        <c:axId val="-2118380328"/>
      </c:lineChart>
      <c:catAx>
        <c:axId val="-2118403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380328"/>
        <c:crosses val="autoZero"/>
        <c:auto val="1"/>
        <c:lblAlgn val="ctr"/>
        <c:lblOffset val="100"/>
        <c:noMultiLvlLbl val="0"/>
      </c:catAx>
      <c:valAx>
        <c:axId val="-2118380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2665970399533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403256"/>
        <c:crosses val="autoZero"/>
        <c:crossBetween val="between"/>
        <c:majorUnit val="0.01"/>
        <c:minorUnit val="0.0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Rogers_Castro_1981!$O$4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 cmpd="sng">
              <a:solidFill>
                <a:schemeClr val="tx1"/>
              </a:solidFill>
              <a:round/>
            </a:ln>
            <a:effectLst>
              <a:glow>
                <a:schemeClr val="bg1"/>
              </a:glow>
              <a:softEdge rad="0"/>
            </a:effectLst>
          </c:spPr>
          <c:marker>
            <c:symbol val="none"/>
          </c:marker>
          <c:cat>
            <c:numRef>
              <c:f>Rogers_Castro_1981!$M$5:$M$22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Rogers_Castro_1981!$O$5:$O$22</c:f>
              <c:numCache>
                <c:formatCode>0.000</c:formatCode>
                <c:ptCount val="18"/>
                <c:pt idx="0">
                  <c:v>0.091505698676599</c:v>
                </c:pt>
                <c:pt idx="1">
                  <c:v>0.0619027820317095</c:v>
                </c:pt>
                <c:pt idx="2">
                  <c:v>0.0441476547768234</c:v>
                </c:pt>
                <c:pt idx="3">
                  <c:v>0.0338326860847611</c:v>
                </c:pt>
                <c:pt idx="4">
                  <c:v>0.111603769493445</c:v>
                </c:pt>
                <c:pt idx="5">
                  <c:v>0.145173377726199</c:v>
                </c:pt>
                <c:pt idx="6">
                  <c:v>0.104812265262081</c:v>
                </c:pt>
                <c:pt idx="7">
                  <c:v>0.0723366503321923</c:v>
                </c:pt>
                <c:pt idx="8">
                  <c:v>0.0522697599935692</c:v>
                </c:pt>
                <c:pt idx="9">
                  <c:v>0.0404404073267113</c:v>
                </c:pt>
                <c:pt idx="10">
                  <c:v>0.0337055389149698</c:v>
                </c:pt>
                <c:pt idx="11">
                  <c:v>0.0301120202808818</c:v>
                </c:pt>
                <c:pt idx="12">
                  <c:v>0.0284759259335467</c:v>
                </c:pt>
                <c:pt idx="13">
                  <c:v>0.0280842626995081</c:v>
                </c:pt>
                <c:pt idx="14">
                  <c:v>0.0285105617911748</c:v>
                </c:pt>
                <c:pt idx="15">
                  <c:v>0.0295027985682893</c:v>
                </c:pt>
                <c:pt idx="16">
                  <c:v>0.0309154550175271</c:v>
                </c:pt>
                <c:pt idx="17">
                  <c:v>0.0326683850900112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9149752"/>
        <c:axId val="-2119143112"/>
      </c:lineChart>
      <c:catAx>
        <c:axId val="-2119149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9143112"/>
        <c:crossesAt val="0.0"/>
        <c:auto val="1"/>
        <c:lblAlgn val="ctr"/>
        <c:lblOffset val="100"/>
        <c:noMultiLvlLbl val="0"/>
      </c:catAx>
      <c:valAx>
        <c:axId val="-2119143112"/>
        <c:scaling>
          <c:orientation val="minMax"/>
          <c:max val="0.18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Proportional migration rates</a:t>
                </a:r>
              </a:p>
            </c:rich>
          </c:tx>
          <c:layout>
            <c:manualLayout>
              <c:xMode val="edge"/>
              <c:yMode val="edge"/>
              <c:x val="0.0189522575500847"/>
              <c:y val="0.14778514071879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9149752"/>
        <c:crosses val="autoZero"/>
        <c:crossBetween val="between"/>
        <c:majorUnit val="0.03"/>
        <c:minorUnit val="0.006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Rogers_Castro_1981!$N$4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 cmpd="sng">
              <a:solidFill>
                <a:schemeClr val="tx1"/>
              </a:solidFill>
              <a:round/>
            </a:ln>
            <a:effectLst>
              <a:glow>
                <a:schemeClr val="bg1"/>
              </a:glow>
              <a:softEdge rad="0"/>
            </a:effectLst>
          </c:spPr>
          <c:marker>
            <c:symbol val="none"/>
          </c:marker>
          <c:cat>
            <c:numRef>
              <c:f>Rogers_Castro_1981!$M$5:$M$22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Rogers_Castro_1981!$N$5:$N$22</c:f>
              <c:numCache>
                <c:formatCode>0.000</c:formatCode>
                <c:ptCount val="18"/>
                <c:pt idx="0">
                  <c:v>0.024</c:v>
                </c:pt>
                <c:pt idx="1">
                  <c:v>0.0162357841123283</c:v>
                </c:pt>
                <c:pt idx="2">
                  <c:v>0.011578991581589</c:v>
                </c:pt>
                <c:pt idx="3">
                  <c:v>0.00887359451681795</c:v>
                </c:pt>
                <c:pt idx="4">
                  <c:v>0.0292712968326601</c:v>
                </c:pt>
                <c:pt idx="5">
                  <c:v>0.0380758916200679</c:v>
                </c:pt>
                <c:pt idx="6">
                  <c:v>0.0274900296120382</c:v>
                </c:pt>
                <c:pt idx="7">
                  <c:v>0.0189723660174247</c:v>
                </c:pt>
                <c:pt idx="8">
                  <c:v>0.0137092471615265</c:v>
                </c:pt>
                <c:pt idx="9">
                  <c:v>0.010606659365241</c:v>
                </c:pt>
                <c:pt idx="10">
                  <c:v>0.00884024651642974</c:v>
                </c:pt>
                <c:pt idx="11">
                  <c:v>0.00789774295145595</c:v>
                </c:pt>
                <c:pt idx="12">
                  <c:v>0.00746863017592471</c:v>
                </c:pt>
                <c:pt idx="13">
                  <c:v>0.00736590523362194</c:v>
                </c:pt>
                <c:pt idx="14">
                  <c:v>0.00747771442526761</c:v>
                </c:pt>
                <c:pt idx="15">
                  <c:v>0.00773795704398046</c:v>
                </c:pt>
                <c:pt idx="16">
                  <c:v>0.00810846680754753</c:v>
                </c:pt>
                <c:pt idx="17">
                  <c:v>0.00856822311068561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161720"/>
        <c:axId val="-2118719688"/>
      </c:lineChart>
      <c:catAx>
        <c:axId val="-2118161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719688"/>
        <c:crosses val="autoZero"/>
        <c:auto val="1"/>
        <c:lblAlgn val="ctr"/>
        <c:lblOffset val="100"/>
        <c:noMultiLvlLbl val="0"/>
      </c:catAx>
      <c:valAx>
        <c:axId val="-2118719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2665970399533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161720"/>
        <c:crosses val="autoZero"/>
        <c:crossBetween val="between"/>
        <c:majorUnit val="0.01"/>
        <c:minorUnit val="0.0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Rogers_Castro_1981!$W$4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 cmpd="sng">
              <a:solidFill>
                <a:schemeClr val="tx1"/>
              </a:solidFill>
              <a:round/>
            </a:ln>
            <a:effectLst>
              <a:glow>
                <a:schemeClr val="bg1"/>
              </a:glow>
              <a:softEdge rad="0"/>
            </a:effectLst>
          </c:spPr>
          <c:marker>
            <c:symbol val="none"/>
          </c:marker>
          <c:cat>
            <c:numRef>
              <c:f>Rogers_Castro_1981!$U$5:$U$22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Rogers_Castro_1981!$W$5:$W$22</c:f>
              <c:numCache>
                <c:formatCode>0.000</c:formatCode>
                <c:ptCount val="18"/>
                <c:pt idx="0">
                  <c:v>0.107343698475055</c:v>
                </c:pt>
                <c:pt idx="1">
                  <c:v>0.0706163469768063</c:v>
                </c:pt>
                <c:pt idx="2">
                  <c:v>0.0483400822430758</c:v>
                </c:pt>
                <c:pt idx="3">
                  <c:v>0.0351141572773422</c:v>
                </c:pt>
                <c:pt idx="4">
                  <c:v>0.129650055680767</c:v>
                </c:pt>
                <c:pt idx="5">
                  <c:v>0.170009877838347</c:v>
                </c:pt>
                <c:pt idx="6">
                  <c:v>0.119795151245657</c:v>
                </c:pt>
                <c:pt idx="7">
                  <c:v>0.0791478379869035</c:v>
                </c:pt>
                <c:pt idx="8">
                  <c:v>0.0535958043154309</c:v>
                </c:pt>
                <c:pt idx="9">
                  <c:v>0.0380232673912048</c:v>
                </c:pt>
                <c:pt idx="10">
                  <c:v>0.0285719274582809</c:v>
                </c:pt>
                <c:pt idx="11">
                  <c:v>0.0228388976596116</c:v>
                </c:pt>
                <c:pt idx="12">
                  <c:v>0.0193615980769565</c:v>
                </c:pt>
                <c:pt idx="13">
                  <c:v>0.0172525058821434</c:v>
                </c:pt>
                <c:pt idx="14">
                  <c:v>0.0159732765239769</c:v>
                </c:pt>
                <c:pt idx="15">
                  <c:v>0.0151973846746369</c:v>
                </c:pt>
                <c:pt idx="16">
                  <c:v>0.0147267824775189</c:v>
                </c:pt>
                <c:pt idx="17">
                  <c:v>0.014441347816285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283976"/>
        <c:axId val="-2118277336"/>
      </c:lineChart>
      <c:catAx>
        <c:axId val="-2118283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277336"/>
        <c:crossesAt val="0.0"/>
        <c:auto val="1"/>
        <c:lblAlgn val="ctr"/>
        <c:lblOffset val="100"/>
        <c:noMultiLvlLbl val="0"/>
      </c:catAx>
      <c:valAx>
        <c:axId val="-2118277336"/>
        <c:scaling>
          <c:orientation val="minMax"/>
          <c:max val="0.18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Proportional migration rates</a:t>
                </a:r>
              </a:p>
            </c:rich>
          </c:tx>
          <c:layout>
            <c:manualLayout>
              <c:xMode val="edge"/>
              <c:yMode val="edge"/>
              <c:x val="0.0138889664108442"/>
              <c:y val="0.15273563576830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283976"/>
        <c:crosses val="autoZero"/>
        <c:crossBetween val="between"/>
        <c:majorUnit val="0.03"/>
        <c:minorUnit val="0.006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Rogers_Castro_1981!$V$4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 cmpd="sng">
              <a:solidFill>
                <a:schemeClr val="tx1"/>
              </a:solidFill>
              <a:round/>
            </a:ln>
            <a:effectLst>
              <a:glow>
                <a:schemeClr val="bg1"/>
              </a:glow>
              <a:softEdge rad="0"/>
            </a:effectLst>
          </c:spPr>
          <c:marker>
            <c:symbol val="none"/>
          </c:marker>
          <c:cat>
            <c:numRef>
              <c:f>Rogers_Castro_1981!$U$5:$U$22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Rogers_Castro_1981!$V$5:$V$22</c:f>
              <c:numCache>
                <c:formatCode>0.000</c:formatCode>
                <c:ptCount val="18"/>
                <c:pt idx="0">
                  <c:v>0.023</c:v>
                </c:pt>
                <c:pt idx="1">
                  <c:v>0.0151306131942527</c:v>
                </c:pt>
                <c:pt idx="2">
                  <c:v>0.0103575888234288</c:v>
                </c:pt>
                <c:pt idx="3">
                  <c:v>0.00752373570924195</c:v>
                </c:pt>
                <c:pt idx="4">
                  <c:v>0.0277794721350188</c:v>
                </c:pt>
                <c:pt idx="5">
                  <c:v>0.0364271703493678</c:v>
                </c:pt>
                <c:pt idx="6">
                  <c:v>0.0256679108116477</c:v>
                </c:pt>
                <c:pt idx="7">
                  <c:v>0.0169586133099542</c:v>
                </c:pt>
                <c:pt idx="8">
                  <c:v>0.011483706233034</c:v>
                </c:pt>
                <c:pt idx="9">
                  <c:v>0.00814705625408407</c:v>
                </c:pt>
                <c:pt idx="10">
                  <c:v>0.0061219646879707</c:v>
                </c:pt>
                <c:pt idx="11">
                  <c:v>0.00489357692750952</c:v>
                </c:pt>
                <c:pt idx="12">
                  <c:v>0.00414851325318817</c:v>
                </c:pt>
                <c:pt idx="13">
                  <c:v>0.0036966085660027</c:v>
                </c:pt>
                <c:pt idx="14">
                  <c:v>0.00342251445842294</c:v>
                </c:pt>
                <c:pt idx="15">
                  <c:v>0.0032562679736424</c:v>
                </c:pt>
                <c:pt idx="16">
                  <c:v>0.00315543438315242</c:v>
                </c:pt>
                <c:pt idx="17">
                  <c:v>0.00309427571895841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942888"/>
        <c:axId val="-2118717288"/>
      </c:lineChart>
      <c:catAx>
        <c:axId val="-2118942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717288"/>
        <c:crosses val="autoZero"/>
        <c:auto val="1"/>
        <c:lblAlgn val="ctr"/>
        <c:lblOffset val="100"/>
        <c:noMultiLvlLbl val="0"/>
      </c:catAx>
      <c:valAx>
        <c:axId val="-2118717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2665970399533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942888"/>
        <c:crosses val="autoZero"/>
        <c:crossBetween val="between"/>
        <c:majorUnit val="0.01"/>
        <c:minorUnit val="0.0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6009439903"/>
          <c:y val="0.0509259259259259"/>
          <c:w val="0.847838462867301"/>
          <c:h val="0.698828375619714"/>
        </c:manualLayout>
      </c:layout>
      <c:lineChart>
        <c:grouping val="standard"/>
        <c:varyColors val="0"/>
        <c:ser>
          <c:idx val="0"/>
          <c:order val="0"/>
          <c:tx>
            <c:strRef>
              <c:f>'Northeast-Southeast'!$B$2</c:f>
              <c:strCache>
                <c:ptCount val="1"/>
                <c:pt idx="0">
                  <c:v>Observed, 1991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Pt>
            <c:idx val="1"/>
            <c:bubble3D val="0"/>
          </c:dPt>
          <c:cat>
            <c:numRef>
              <c:f>'Northeast-Southeast'!$A$3:$A$12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'Northeast-Southeast'!$B$3:$B$12</c:f>
              <c:numCache>
                <c:formatCode>0.0000</c:formatCode>
                <c:ptCount val="10"/>
                <c:pt idx="0">
                  <c:v>0.00511698564514518</c:v>
                </c:pt>
                <c:pt idx="1">
                  <c:v>0.0108668506145477</c:v>
                </c:pt>
                <c:pt idx="2">
                  <c:v>0.00673275766894221</c:v>
                </c:pt>
                <c:pt idx="3">
                  <c:v>0.00380117516033351</c:v>
                </c:pt>
                <c:pt idx="4">
                  <c:v>0.00268928403966129</c:v>
                </c:pt>
                <c:pt idx="5">
                  <c:v>0.00226769596338272</c:v>
                </c:pt>
                <c:pt idx="6">
                  <c:v>0.00202323030680418</c:v>
                </c:pt>
                <c:pt idx="7">
                  <c:v>0.00179114588536322</c:v>
                </c:pt>
                <c:pt idx="8">
                  <c:v>0.00127683079335839</c:v>
                </c:pt>
                <c:pt idx="9">
                  <c:v>0.0010783412726596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'Northeast-Southeast'!$D$2</c:f>
              <c:strCache>
                <c:ptCount val="1"/>
                <c:pt idx="0">
                  <c:v>Observed, 2000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C86400"/>
              </a:solidFill>
              <a:ln w="9525">
                <a:noFill/>
              </a:ln>
              <a:effectLst/>
            </c:spPr>
          </c:marker>
          <c:cat>
            <c:numRef>
              <c:f>'Northeast-Southeast'!$A$3:$A$12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'Northeast-Southeast'!$D$3:$D$12</c:f>
              <c:numCache>
                <c:formatCode>0.0000</c:formatCode>
                <c:ptCount val="10"/>
                <c:pt idx="0">
                  <c:v>0.0034896235447377</c:v>
                </c:pt>
                <c:pt idx="1">
                  <c:v>0.00709183886647224</c:v>
                </c:pt>
                <c:pt idx="2">
                  <c:v>0.00477596232667565</c:v>
                </c:pt>
                <c:pt idx="3">
                  <c:v>0.00292153307236731</c:v>
                </c:pt>
                <c:pt idx="4">
                  <c:v>0.0019105157116428</c:v>
                </c:pt>
                <c:pt idx="5">
                  <c:v>0.00141730543691665</c:v>
                </c:pt>
                <c:pt idx="6">
                  <c:v>0.00117305002640933</c:v>
                </c:pt>
                <c:pt idx="7">
                  <c:v>0.00100461533293128</c:v>
                </c:pt>
                <c:pt idx="8">
                  <c:v>0.000840522407088428</c:v>
                </c:pt>
                <c:pt idx="9">
                  <c:v>0.000633031944744289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'Northeast-Southeast'!$C$2</c:f>
              <c:strCache>
                <c:ptCount val="1"/>
                <c:pt idx="0">
                  <c:v>Estimated, 1991</c:v>
                </c:pt>
              </c:strCache>
            </c:strRef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7"/>
              <c:spPr>
                <a:noFill/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'Northeast-Southeast'!$A$3:$A$12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'Northeast-Southeast'!$C$3:$C$12</c:f>
              <c:numCache>
                <c:formatCode>0.0000</c:formatCode>
                <c:ptCount val="10"/>
                <c:pt idx="0">
                  <c:v>0.0051166876219213</c:v>
                </c:pt>
                <c:pt idx="1">
                  <c:v>0.0108721992000937</c:v>
                </c:pt>
                <c:pt idx="2">
                  <c:v>0.00661666644737124</c:v>
                </c:pt>
                <c:pt idx="3">
                  <c:v>0.00407064147293568</c:v>
                </c:pt>
                <c:pt idx="4">
                  <c:v>0.00275303400121629</c:v>
                </c:pt>
                <c:pt idx="5">
                  <c:v>0.00207544607110321</c:v>
                </c:pt>
                <c:pt idx="6">
                  <c:v>0.00172709161415696</c:v>
                </c:pt>
                <c:pt idx="7">
                  <c:v>0.00154800189193338</c:v>
                </c:pt>
                <c:pt idx="8">
                  <c:v>0.00145593134220689</c:v>
                </c:pt>
                <c:pt idx="9">
                  <c:v>0.00140859780367464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'Northeast-Southeast'!$E$2</c:f>
              <c:strCache>
                <c:ptCount val="1"/>
                <c:pt idx="0">
                  <c:v>Estimated, 2000</c:v>
                </c:pt>
              </c:strCache>
            </c:strRef>
          </c:tx>
          <c:spPr>
            <a:ln w="50800" cap="rnd">
              <a:solidFill>
                <a:srgbClr val="C86400"/>
              </a:solidFill>
              <a:round/>
            </a:ln>
            <a:effectLst/>
          </c:spPr>
          <c:marker>
            <c:symbol val="none"/>
          </c:marker>
          <c:cat>
            <c:numRef>
              <c:f>'Northeast-Southeast'!$A$3:$A$12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'Northeast-Southeast'!$E$3:$E$12</c:f>
              <c:numCache>
                <c:formatCode>0.0000</c:formatCode>
                <c:ptCount val="10"/>
                <c:pt idx="0">
                  <c:v>0.00348928291350603</c:v>
                </c:pt>
                <c:pt idx="1">
                  <c:v>0.00709516042843461</c:v>
                </c:pt>
                <c:pt idx="2">
                  <c:v>0.00474406266584992</c:v>
                </c:pt>
                <c:pt idx="3">
                  <c:v>0.00296754506416619</c:v>
                </c:pt>
                <c:pt idx="4">
                  <c:v>0.00195851572789252</c:v>
                </c:pt>
                <c:pt idx="5">
                  <c:v>0.00139915361069143</c:v>
                </c:pt>
                <c:pt idx="6">
                  <c:v>0.00108976743649691</c:v>
                </c:pt>
                <c:pt idx="7">
                  <c:v>0.00091868033632636</c:v>
                </c:pt>
                <c:pt idx="8">
                  <c:v>0.000824073038529604</c:v>
                </c:pt>
                <c:pt idx="9">
                  <c:v>0.000771757389884442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150840"/>
        <c:axId val="-2118144184"/>
      </c:lineChart>
      <c:catAx>
        <c:axId val="-2118150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9298750850588"/>
              <c:y val="0.8068474773986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144184"/>
        <c:crosses val="autoZero"/>
        <c:auto val="1"/>
        <c:lblAlgn val="ctr"/>
        <c:lblOffset val="100"/>
        <c:noMultiLvlLbl val="0"/>
      </c:catAx>
      <c:valAx>
        <c:axId val="-2118144184"/>
        <c:scaling>
          <c:orientation val="minMax"/>
          <c:max val="0.012"/>
          <c:min val="0.0"/>
        </c:scaling>
        <c:delete val="0"/>
        <c:axPos val="l"/>
        <c:majorGridlines>
          <c:spPr>
            <a:ln w="9525" cap="flat" cmpd="sng" algn="ctr">
              <a:solidFill>
                <a:srgbClr val="80808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0555549983003717"/>
              <c:y val="0.26581903647434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150840"/>
        <c:crosses val="autoZero"/>
        <c:crossBetween val="between"/>
        <c:majorUnit val="0.0024"/>
        <c:minorUnit val="0.00048"/>
      </c:valAx>
      <c:spPr>
        <a:noFill/>
        <a:ln w="12700">
          <a:solidFill>
            <a:srgbClr val="808080"/>
          </a:solidFill>
        </a:ln>
        <a:effectLst/>
      </c:spPr>
    </c:plotArea>
    <c:legend>
      <c:legendPos val="b"/>
      <c:layout>
        <c:manualLayout>
          <c:xMode val="edge"/>
          <c:yMode val="edge"/>
          <c:x val="0.209404466802761"/>
          <c:y val="0.87074602653835"/>
          <c:w val="0.665904199475066"/>
          <c:h val="0.112910420250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6009439903"/>
          <c:y val="0.0509259259259259"/>
          <c:w val="0.847838462867301"/>
          <c:h val="0.698828375619714"/>
        </c:manualLayout>
      </c:layout>
      <c:lineChart>
        <c:grouping val="standard"/>
        <c:varyColors val="0"/>
        <c:ser>
          <c:idx val="0"/>
          <c:order val="0"/>
          <c:tx>
            <c:strRef>
              <c:f>'Northeast-Southeast'!$B$37</c:f>
              <c:strCache>
                <c:ptCount val="1"/>
                <c:pt idx="0">
                  <c:v>Observed, 1991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Pt>
            <c:idx val="1"/>
            <c:bubble3D val="0"/>
          </c:dPt>
          <c:cat>
            <c:numRef>
              <c:f>'Northeast-Southeast'!$A$38:$A$47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'Northeast-Southeast'!$B$38:$B$47</c:f>
              <c:numCache>
                <c:formatCode>0.0000</c:formatCode>
                <c:ptCount val="10"/>
                <c:pt idx="0">
                  <c:v>0.135929897427559</c:v>
                </c:pt>
                <c:pt idx="1">
                  <c:v>0.288671910762787</c:v>
                </c:pt>
                <c:pt idx="2">
                  <c:v>0.178851991891861</c:v>
                </c:pt>
                <c:pt idx="3">
                  <c:v>0.100976124405861</c:v>
                </c:pt>
                <c:pt idx="4">
                  <c:v>0.0714393481612205</c:v>
                </c:pt>
                <c:pt idx="5">
                  <c:v>0.0602400936186314</c:v>
                </c:pt>
                <c:pt idx="6">
                  <c:v>0.0537459962069988</c:v>
                </c:pt>
                <c:pt idx="7">
                  <c:v>0.0475808046758175</c:v>
                </c:pt>
                <c:pt idx="8">
                  <c:v>0.0339183062314987</c:v>
                </c:pt>
                <c:pt idx="9">
                  <c:v>0.0286455415189266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'Northeast-Southeast'!$D$37</c:f>
              <c:strCache>
                <c:ptCount val="1"/>
                <c:pt idx="0">
                  <c:v>Observed, 2000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C86400"/>
              </a:solidFill>
              <a:ln w="9525">
                <a:noFill/>
              </a:ln>
              <a:effectLst/>
            </c:spPr>
          </c:marker>
          <c:cat>
            <c:numRef>
              <c:f>'Northeast-Southeast'!$A$38:$A$47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'Northeast-Southeast'!$D$38:$D$47</c:f>
              <c:numCache>
                <c:formatCode>0.0000</c:formatCode>
                <c:ptCount val="10"/>
                <c:pt idx="0">
                  <c:v>0.138159140944481</c:v>
                </c:pt>
                <c:pt idx="1">
                  <c:v>0.280775964260101</c:v>
                </c:pt>
                <c:pt idx="2">
                  <c:v>0.189087122678757</c:v>
                </c:pt>
                <c:pt idx="3">
                  <c:v>0.115667633712292</c:v>
                </c:pt>
                <c:pt idx="4">
                  <c:v>0.0756400227546692</c:v>
                </c:pt>
                <c:pt idx="5">
                  <c:v>0.0561131313443184</c:v>
                </c:pt>
                <c:pt idx="6">
                  <c:v>0.0464427135884762</c:v>
                </c:pt>
                <c:pt idx="7">
                  <c:v>0.0397741459310055</c:v>
                </c:pt>
                <c:pt idx="8">
                  <c:v>0.0332774743437767</c:v>
                </c:pt>
                <c:pt idx="9">
                  <c:v>0.0250626318156719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'Northeast-Southeast'!$C$37</c:f>
              <c:strCache>
                <c:ptCount val="1"/>
                <c:pt idx="0">
                  <c:v>Estimated, 1991</c:v>
                </c:pt>
              </c:strCache>
            </c:strRef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7"/>
              <c:spPr>
                <a:noFill/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'Northeast-Southeast'!$A$38:$A$47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'Northeast-Southeast'!$C$38:$C$47</c:f>
              <c:numCache>
                <c:formatCode>0.0000</c:formatCode>
                <c:ptCount val="10"/>
                <c:pt idx="0">
                  <c:v>0.135921984910965</c:v>
                </c:pt>
                <c:pt idx="1">
                  <c:v>0.288813978433609</c:v>
                </c:pt>
                <c:pt idx="2">
                  <c:v>0.175768092274666</c:v>
                </c:pt>
                <c:pt idx="3">
                  <c:v>0.108134344220161</c:v>
                </c:pt>
                <c:pt idx="4">
                  <c:v>0.0731328278779983</c:v>
                </c:pt>
                <c:pt idx="5">
                  <c:v>0.055133081972599</c:v>
                </c:pt>
                <c:pt idx="6">
                  <c:v>0.0458792373538017</c:v>
                </c:pt>
                <c:pt idx="7">
                  <c:v>0.0411218181252479</c:v>
                </c:pt>
                <c:pt idx="8">
                  <c:v>0.0386760123074055</c:v>
                </c:pt>
                <c:pt idx="9">
                  <c:v>0.0374186225235462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'Northeast-Southeast'!$E$37</c:f>
              <c:strCache>
                <c:ptCount val="1"/>
                <c:pt idx="0">
                  <c:v>Estimated, 2000</c:v>
                </c:pt>
              </c:strCache>
            </c:strRef>
          </c:tx>
          <c:spPr>
            <a:ln w="50800" cap="rnd">
              <a:solidFill>
                <a:srgbClr val="C86400"/>
              </a:solidFill>
              <a:round/>
            </a:ln>
            <a:effectLst/>
          </c:spPr>
          <c:marker>
            <c:symbol val="none"/>
          </c:marker>
          <c:cat>
            <c:numRef>
              <c:f>'Northeast-Southeast'!$A$38:$A$47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'Northeast-Southeast'!$E$38:$E$47</c:f>
              <c:numCache>
                <c:formatCode>0.0000</c:formatCode>
                <c:ptCount val="10"/>
                <c:pt idx="0">
                  <c:v>0.1381456553936</c:v>
                </c:pt>
                <c:pt idx="1">
                  <c:v>0.280907452106476</c:v>
                </c:pt>
                <c:pt idx="2">
                  <c:v>0.187824174761772</c:v>
                </c:pt>
                <c:pt idx="3">
                  <c:v>0.117489315569401</c:v>
                </c:pt>
                <c:pt idx="4">
                  <c:v>0.0775404125452042</c:v>
                </c:pt>
                <c:pt idx="5">
                  <c:v>0.0553944744169712</c:v>
                </c:pt>
                <c:pt idx="6">
                  <c:v>0.0431454367935657</c:v>
                </c:pt>
                <c:pt idx="7">
                  <c:v>0.0363718569278717</c:v>
                </c:pt>
                <c:pt idx="8">
                  <c:v>0.0326262190937996</c:v>
                </c:pt>
                <c:pt idx="9">
                  <c:v>0.0305549688637257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787864"/>
        <c:axId val="-2118691064"/>
      </c:lineChart>
      <c:catAx>
        <c:axId val="-2118787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9298750850588"/>
              <c:y val="0.8068474773986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691064"/>
        <c:crosses val="autoZero"/>
        <c:auto val="1"/>
        <c:lblAlgn val="ctr"/>
        <c:lblOffset val="100"/>
        <c:noMultiLvlLbl val="0"/>
      </c:catAx>
      <c:valAx>
        <c:axId val="-2118691064"/>
        <c:scaling>
          <c:orientation val="minMax"/>
          <c:max val="0.3"/>
          <c:min val="0.0"/>
        </c:scaling>
        <c:delete val="0"/>
        <c:axPos val="l"/>
        <c:majorGridlines>
          <c:spPr>
            <a:ln w="9525" cap="flat" cmpd="sng" algn="ctr">
              <a:solidFill>
                <a:srgbClr val="80808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Proportional migration rates</a:t>
                </a:r>
              </a:p>
            </c:rich>
          </c:tx>
          <c:layout>
            <c:manualLayout>
              <c:xMode val="edge"/>
              <c:yMode val="edge"/>
              <c:x val="0.00697092799705769"/>
              <c:y val="0.15750669390507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787864"/>
        <c:crosses val="autoZero"/>
        <c:crossBetween val="between"/>
        <c:majorUnit val="0.06"/>
        <c:minorUnit val="0.012"/>
      </c:valAx>
      <c:spPr>
        <a:noFill/>
        <a:ln w="12700">
          <a:solidFill>
            <a:srgbClr val="808080"/>
          </a:solidFill>
        </a:ln>
        <a:effectLst/>
      </c:spPr>
    </c:plotArea>
    <c:legend>
      <c:legendPos val="b"/>
      <c:layout>
        <c:manualLayout>
          <c:xMode val="edge"/>
          <c:yMode val="edge"/>
          <c:x val="0.209404466802761"/>
          <c:y val="0.87074602653835"/>
          <c:w val="0.665904199475066"/>
          <c:h val="0.112910420250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6009439903"/>
          <c:y val="0.0509259259259259"/>
          <c:w val="0.847838462867301"/>
          <c:h val="0.698828375619714"/>
        </c:manualLayout>
      </c:layout>
      <c:lineChart>
        <c:grouping val="standard"/>
        <c:varyColors val="0"/>
        <c:ser>
          <c:idx val="0"/>
          <c:order val="0"/>
          <c:tx>
            <c:strRef>
              <c:f>'North-Southeast'!$B$2</c:f>
              <c:strCache>
                <c:ptCount val="1"/>
                <c:pt idx="0">
                  <c:v>Observed, 1991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Pt>
            <c:idx val="1"/>
            <c:bubble3D val="0"/>
          </c:dPt>
          <c:cat>
            <c:numRef>
              <c:f>'North-Southeast'!$A$3:$A$12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'North-Southeast'!$B$3:$B$12</c:f>
              <c:numCache>
                <c:formatCode>0.0000</c:formatCode>
                <c:ptCount val="10"/>
                <c:pt idx="0">
                  <c:v>0.000316541903885081</c:v>
                </c:pt>
                <c:pt idx="1">
                  <c:v>0.000374199356883764</c:v>
                </c:pt>
                <c:pt idx="2">
                  <c:v>0.000408428022637963</c:v>
                </c:pt>
                <c:pt idx="3">
                  <c:v>0.000376767362467945</c:v>
                </c:pt>
                <c:pt idx="4">
                  <c:v>0.000460473238490522</c:v>
                </c:pt>
                <c:pt idx="5">
                  <c:v>0.000391285051591694</c:v>
                </c:pt>
                <c:pt idx="6">
                  <c:v>0.000278179330052808</c:v>
                </c:pt>
                <c:pt idx="7">
                  <c:v>0.000212561077205464</c:v>
                </c:pt>
                <c:pt idx="8">
                  <c:v>0.000175559107447043</c:v>
                </c:pt>
                <c:pt idx="9">
                  <c:v>0.000126080616610125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'North-Southeast'!$D$2</c:f>
              <c:strCache>
                <c:ptCount val="1"/>
                <c:pt idx="0">
                  <c:v>Observed, 2000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C86400"/>
              </a:solidFill>
              <a:ln w="9525">
                <a:noFill/>
              </a:ln>
              <a:effectLst/>
            </c:spPr>
          </c:marker>
          <c:cat>
            <c:numRef>
              <c:f>'North-Southeast'!$A$3:$A$12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'North-Southeast'!$D$3:$D$12</c:f>
              <c:numCache>
                <c:formatCode>0.0000</c:formatCode>
                <c:ptCount val="10"/>
                <c:pt idx="0">
                  <c:v>0.000224742849241011</c:v>
                </c:pt>
                <c:pt idx="1">
                  <c:v>0.000285842572338879</c:v>
                </c:pt>
                <c:pt idx="2">
                  <c:v>0.000270715419901535</c:v>
                </c:pt>
                <c:pt idx="3">
                  <c:v>0.000233257422223687</c:v>
                </c:pt>
                <c:pt idx="4">
                  <c:v>0.000194671956705861</c:v>
                </c:pt>
                <c:pt idx="5">
                  <c:v>0.000163001226610504</c:v>
                </c:pt>
                <c:pt idx="6">
                  <c:v>0.000158672832185402</c:v>
                </c:pt>
                <c:pt idx="7">
                  <c:v>9.61924160947092E-5</c:v>
                </c:pt>
                <c:pt idx="8">
                  <c:v>0.000133082488900982</c:v>
                </c:pt>
                <c:pt idx="9">
                  <c:v>8.90053124749102E-5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'North-Southeast'!$C$2</c:f>
              <c:strCache>
                <c:ptCount val="1"/>
                <c:pt idx="0">
                  <c:v>Estimated, 1991</c:v>
                </c:pt>
              </c:strCache>
            </c:strRef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7"/>
              <c:spPr>
                <a:noFill/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'North-Southeast'!$A$3:$A$12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'North-Southeast'!$C$3:$C$12</c:f>
              <c:numCache>
                <c:formatCode>0.0000</c:formatCode>
                <c:ptCount val="10"/>
                <c:pt idx="0">
                  <c:v>0.000294900237349793</c:v>
                </c:pt>
                <c:pt idx="1">
                  <c:v>0.000384265993488952</c:v>
                </c:pt>
                <c:pt idx="2">
                  <c:v>0.000427409977419302</c:v>
                </c:pt>
                <c:pt idx="3">
                  <c:v>0.000425551959779113</c:v>
                </c:pt>
                <c:pt idx="4">
                  <c:v>0.000392101588658988</c:v>
                </c:pt>
                <c:pt idx="5">
                  <c:v>0.000342207349603996</c:v>
                </c:pt>
                <c:pt idx="6">
                  <c:v>0.000287539180135354</c:v>
                </c:pt>
                <c:pt idx="7">
                  <c:v>0.000235272236750461</c:v>
                </c:pt>
                <c:pt idx="8">
                  <c:v>0.000188961537787691</c:v>
                </c:pt>
                <c:pt idx="9">
                  <c:v>0.000149805811815895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'North-Southeast'!$E$2</c:f>
              <c:strCache>
                <c:ptCount val="1"/>
                <c:pt idx="0">
                  <c:v>Estimated, 2000</c:v>
                </c:pt>
              </c:strCache>
            </c:strRef>
          </c:tx>
          <c:spPr>
            <a:ln w="50800" cap="rnd">
              <a:solidFill>
                <a:srgbClr val="C86400"/>
              </a:solidFill>
              <a:round/>
            </a:ln>
            <a:effectLst/>
          </c:spPr>
          <c:marker>
            <c:symbol val="none"/>
          </c:marker>
          <c:cat>
            <c:numRef>
              <c:f>'North-Southeast'!$A$3:$A$12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'North-Southeast'!$E$3:$E$12</c:f>
              <c:numCache>
                <c:formatCode>0.0000</c:formatCode>
                <c:ptCount val="10"/>
                <c:pt idx="0">
                  <c:v>0.000224668881855905</c:v>
                </c:pt>
                <c:pt idx="1">
                  <c:v>0.00028621731325984</c:v>
                </c:pt>
                <c:pt idx="2">
                  <c:v>0.000270049262326211</c:v>
                </c:pt>
                <c:pt idx="3">
                  <c:v>0.000232651436817832</c:v>
                </c:pt>
                <c:pt idx="4">
                  <c:v>0.000196489912923425</c:v>
                </c:pt>
                <c:pt idx="5">
                  <c:v>0.000166454308782704</c:v>
                </c:pt>
                <c:pt idx="6">
                  <c:v>0.000142531091114506</c:v>
                </c:pt>
                <c:pt idx="7">
                  <c:v>0.000123714722576551</c:v>
                </c:pt>
                <c:pt idx="8">
                  <c:v>0.000108972206362523</c:v>
                </c:pt>
                <c:pt idx="9">
                  <c:v>9.74353679339401E-5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907816"/>
        <c:axId val="-2118685256"/>
      </c:lineChart>
      <c:catAx>
        <c:axId val="-2118907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9298750850588"/>
              <c:y val="0.8068474773986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685256"/>
        <c:crosses val="autoZero"/>
        <c:auto val="1"/>
        <c:lblAlgn val="ctr"/>
        <c:lblOffset val="100"/>
        <c:noMultiLvlLbl val="0"/>
      </c:catAx>
      <c:valAx>
        <c:axId val="-2118685256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solidFill>
                <a:srgbClr val="80808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0555549983003717"/>
              <c:y val="0.26581903647434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907816"/>
        <c:crosses val="autoZero"/>
        <c:crossBetween val="between"/>
        <c:majorUnit val="0.0001"/>
      </c:valAx>
      <c:spPr>
        <a:noFill/>
        <a:ln w="12700">
          <a:solidFill>
            <a:srgbClr val="808080"/>
          </a:solidFill>
        </a:ln>
        <a:effectLst/>
      </c:spPr>
    </c:plotArea>
    <c:legend>
      <c:legendPos val="b"/>
      <c:layout>
        <c:manualLayout>
          <c:xMode val="edge"/>
          <c:yMode val="edge"/>
          <c:x val="0.209404466802761"/>
          <c:y val="0.87074602653835"/>
          <c:w val="0.665904199475066"/>
          <c:h val="0.112910420250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6</xdr:col>
      <xdr:colOff>609600</xdr:colOff>
      <xdr:row>54</xdr:row>
      <xdr:rowOff>76200</xdr:rowOff>
    </xdr:to>
    <xdr:graphicFrame macro="">
      <xdr:nvGraphicFramePr>
        <xdr:cNvPr id="5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6</xdr:col>
      <xdr:colOff>609600</xdr:colOff>
      <xdr:row>38</xdr:row>
      <xdr:rowOff>76200</xdr:rowOff>
    </xdr:to>
    <xdr:graphicFrame macro="">
      <xdr:nvGraphicFramePr>
        <xdr:cNvPr id="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40</xdr:row>
      <xdr:rowOff>0</xdr:rowOff>
    </xdr:from>
    <xdr:to>
      <xdr:col>14</xdr:col>
      <xdr:colOff>723900</xdr:colOff>
      <xdr:row>54</xdr:row>
      <xdr:rowOff>76200</xdr:rowOff>
    </xdr:to>
    <xdr:graphicFrame macro="">
      <xdr:nvGraphicFramePr>
        <xdr:cNvPr id="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24</xdr:row>
      <xdr:rowOff>0</xdr:rowOff>
    </xdr:from>
    <xdr:to>
      <xdr:col>14</xdr:col>
      <xdr:colOff>723900</xdr:colOff>
      <xdr:row>38</xdr:row>
      <xdr:rowOff>76200</xdr:rowOff>
    </xdr:to>
    <xdr:graphicFrame macro="">
      <xdr:nvGraphicFramePr>
        <xdr:cNvPr id="9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40</xdr:row>
      <xdr:rowOff>0</xdr:rowOff>
    </xdr:from>
    <xdr:to>
      <xdr:col>22</xdr:col>
      <xdr:colOff>711200</xdr:colOff>
      <xdr:row>54</xdr:row>
      <xdr:rowOff>76200</xdr:rowOff>
    </xdr:to>
    <xdr:graphicFrame macro="">
      <xdr:nvGraphicFramePr>
        <xdr:cNvPr id="1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24</xdr:row>
      <xdr:rowOff>0</xdr:rowOff>
    </xdr:from>
    <xdr:to>
      <xdr:col>22</xdr:col>
      <xdr:colOff>711200</xdr:colOff>
      <xdr:row>38</xdr:row>
      <xdr:rowOff>76200</xdr:rowOff>
    </xdr:to>
    <xdr:graphicFrame macro="">
      <xdr:nvGraphicFramePr>
        <xdr:cNvPr id="11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21</xdr:col>
      <xdr:colOff>304800</xdr:colOff>
      <xdr:row>29</xdr:row>
      <xdr:rowOff>152400</xdr:rowOff>
    </xdr:to>
    <xdr:graphicFrame macro="">
      <xdr:nvGraphicFramePr>
        <xdr:cNvPr id="2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36</xdr:row>
      <xdr:rowOff>0</xdr:rowOff>
    </xdr:from>
    <xdr:to>
      <xdr:col>21</xdr:col>
      <xdr:colOff>304800</xdr:colOff>
      <xdr:row>64</xdr:row>
      <xdr:rowOff>152400</xdr:rowOff>
    </xdr:to>
    <xdr:graphicFrame macro="">
      <xdr:nvGraphicFramePr>
        <xdr:cNvPr id="3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21</xdr:col>
      <xdr:colOff>304800</xdr:colOff>
      <xdr:row>29</xdr:row>
      <xdr:rowOff>152400</xdr:rowOff>
    </xdr:to>
    <xdr:graphicFrame macro="">
      <xdr:nvGraphicFramePr>
        <xdr:cNvPr id="3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36</xdr:row>
      <xdr:rowOff>0</xdr:rowOff>
    </xdr:from>
    <xdr:to>
      <xdr:col>21</xdr:col>
      <xdr:colOff>304800</xdr:colOff>
      <xdr:row>64</xdr:row>
      <xdr:rowOff>152400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21</xdr:col>
      <xdr:colOff>304800</xdr:colOff>
      <xdr:row>29</xdr:row>
      <xdr:rowOff>152400</xdr:rowOff>
    </xdr:to>
    <xdr:graphicFrame macro="">
      <xdr:nvGraphicFramePr>
        <xdr:cNvPr id="2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36</xdr:row>
      <xdr:rowOff>0</xdr:rowOff>
    </xdr:from>
    <xdr:to>
      <xdr:col>21</xdr:col>
      <xdr:colOff>304800</xdr:colOff>
      <xdr:row>64</xdr:row>
      <xdr:rowOff>152400</xdr:rowOff>
    </xdr:to>
    <xdr:graphicFrame macro="">
      <xdr:nvGraphicFramePr>
        <xdr:cNvPr id="3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3"/>
  <sheetViews>
    <sheetView tabSelected="1" workbookViewId="0"/>
  </sheetViews>
  <sheetFormatPr baseColWidth="10" defaultColWidth="8.83203125" defaultRowHeight="14" x14ac:dyDescent="0"/>
  <cols>
    <col min="6" max="6" width="13.6640625" bestFit="1" customWidth="1"/>
    <col min="7" max="7" width="12.33203125" bestFit="1" customWidth="1"/>
    <col min="14" max="14" width="12.1640625" bestFit="1" customWidth="1"/>
    <col min="15" max="15" width="12.33203125" bestFit="1" customWidth="1"/>
    <col min="22" max="23" width="12.33203125" bestFit="1" customWidth="1"/>
  </cols>
  <sheetData>
    <row r="2" spans="1:23">
      <c r="A2" s="2" t="s">
        <v>20</v>
      </c>
      <c r="I2" s="2" t="s">
        <v>21</v>
      </c>
      <c r="Q2" s="2" t="s">
        <v>22</v>
      </c>
    </row>
    <row r="3" spans="1:23">
      <c r="A3" s="2" t="s">
        <v>19</v>
      </c>
      <c r="G3" s="6" t="s">
        <v>10</v>
      </c>
      <c r="I3" s="2" t="s">
        <v>19</v>
      </c>
      <c r="O3" s="6" t="s">
        <v>10</v>
      </c>
      <c r="Q3" s="2" t="s">
        <v>8</v>
      </c>
      <c r="S3" s="3"/>
      <c r="W3" s="6" t="s">
        <v>10</v>
      </c>
    </row>
    <row r="4" spans="1:23">
      <c r="A4" s="6" t="s">
        <v>0</v>
      </c>
      <c r="B4" s="3">
        <v>0.02</v>
      </c>
      <c r="E4" s="6" t="s">
        <v>23</v>
      </c>
      <c r="F4" s="6" t="s">
        <v>7</v>
      </c>
      <c r="G4" s="6" t="s">
        <v>7</v>
      </c>
      <c r="I4" s="6" t="s">
        <v>0</v>
      </c>
      <c r="J4" s="3">
        <v>0.02</v>
      </c>
      <c r="M4" s="6" t="s">
        <v>23</v>
      </c>
      <c r="N4" s="6" t="s">
        <v>7</v>
      </c>
      <c r="O4" s="6" t="s">
        <v>7</v>
      </c>
      <c r="Q4" s="6" t="s">
        <v>0</v>
      </c>
      <c r="R4" s="3">
        <v>0.02</v>
      </c>
      <c r="S4" s="3"/>
      <c r="U4" s="6" t="s">
        <v>23</v>
      </c>
      <c r="V4" s="6" t="s">
        <v>7</v>
      </c>
      <c r="W4" s="6" t="s">
        <v>7</v>
      </c>
    </row>
    <row r="5" spans="1:23">
      <c r="A5" s="6" t="s">
        <v>1</v>
      </c>
      <c r="B5" s="3">
        <v>0.1</v>
      </c>
      <c r="E5" s="1">
        <v>0</v>
      </c>
      <c r="F5" s="5">
        <f t="shared" ref="F5:F22" si="0">(B$4*EXP(-B$5*E5))+(B$7*EXP((-B$9*(E5-B$8))-EXP(-B$10*(E5-B$8)))+(B$12*EXP((-B$14*(E5-B$13))-EXP(-B$15*(E5-B$13)))+B$17))</f>
        <v>2.3E-2</v>
      </c>
      <c r="G5" s="5">
        <f>F5/F$23</f>
        <v>0.10405932921725909</v>
      </c>
      <c r="I5" s="6" t="s">
        <v>1</v>
      </c>
      <c r="J5" s="3">
        <v>0.1</v>
      </c>
      <c r="M5" s="1">
        <v>0</v>
      </c>
      <c r="N5" s="5">
        <f>(J$4*EXP(-J$5*M5))+(J$7*EXP((-J$9*(M5-J$8))-EXP(-J$10*(M5-J$8)))+(J$12*EXP(J$14*M5))+J$17)</f>
        <v>2.4E-2</v>
      </c>
      <c r="O5" s="5">
        <f>N5/N$23</f>
        <v>9.1505698676599037E-2</v>
      </c>
      <c r="Q5" s="6" t="s">
        <v>1</v>
      </c>
      <c r="R5" s="3">
        <v>0.1</v>
      </c>
      <c r="S5" s="3"/>
      <c r="U5" s="1">
        <v>0</v>
      </c>
      <c r="V5" s="5">
        <f t="shared" ref="V5:V22" si="1">(R$4*EXP(-R$5*U5))+(R$7*EXP((-R$9*(U5-R$8))-EXP(-R$10*(U5-R$8)))+R$17)</f>
        <v>2.3E-2</v>
      </c>
      <c r="W5" s="5">
        <f>V5/V$23</f>
        <v>0.10734369847505487</v>
      </c>
    </row>
    <row r="6" spans="1:23">
      <c r="A6" s="6"/>
      <c r="B6" s="3"/>
      <c r="E6" s="1">
        <v>5</v>
      </c>
      <c r="F6" s="5">
        <f t="shared" si="0"/>
        <v>1.5130613194252667E-2</v>
      </c>
      <c r="G6" s="5">
        <f t="shared" ref="G6:G22" si="2">F6/F$23</f>
        <v>6.8455715636510539E-2</v>
      </c>
      <c r="I6" s="6"/>
      <c r="J6" s="3"/>
      <c r="M6" s="1">
        <v>5</v>
      </c>
      <c r="N6" s="5">
        <f t="shared" ref="N6:N22" si="3">(J$4*EXP(-J$5*M6))+(J$7*EXP((-J$9*(M6-J$8))-EXP(-J$10*(M6-J$8)))+(J$12*EXP(J$14*M6))+J$17)</f>
        <v>1.6235784112328316E-2</v>
      </c>
      <c r="O6" s="5">
        <f t="shared" ref="O6:O22" si="4">N6/N$23</f>
        <v>6.1902782031709541E-2</v>
      </c>
      <c r="Q6" s="6"/>
      <c r="R6" s="3"/>
      <c r="S6" s="3"/>
      <c r="U6" s="1">
        <v>5</v>
      </c>
      <c r="V6" s="5">
        <f t="shared" si="1"/>
        <v>1.5130613194252667E-2</v>
      </c>
      <c r="W6" s="5">
        <f t="shared" ref="W6:W22" si="5">V6/V$23</f>
        <v>7.0616346976806313E-2</v>
      </c>
    </row>
    <row r="7" spans="1:23">
      <c r="A7" s="6" t="s">
        <v>2</v>
      </c>
      <c r="B7" s="3">
        <v>0.06</v>
      </c>
      <c r="E7" s="1">
        <v>10</v>
      </c>
      <c r="F7" s="5">
        <f t="shared" si="0"/>
        <v>1.0357588823428847E-2</v>
      </c>
      <c r="G7" s="5">
        <f t="shared" si="2"/>
        <v>4.6861032403225464E-2</v>
      </c>
      <c r="I7" s="6" t="s">
        <v>2</v>
      </c>
      <c r="J7" s="3">
        <v>0.06</v>
      </c>
      <c r="M7" s="1">
        <v>10</v>
      </c>
      <c r="N7" s="5">
        <f t="shared" si="3"/>
        <v>1.1578991581589017E-2</v>
      </c>
      <c r="O7" s="5">
        <f t="shared" si="4"/>
        <v>4.4147654776823399E-2</v>
      </c>
      <c r="Q7" s="6" t="s">
        <v>2</v>
      </c>
      <c r="R7" s="3">
        <v>0.06</v>
      </c>
      <c r="S7" s="4"/>
      <c r="U7" s="1">
        <v>10</v>
      </c>
      <c r="V7" s="5">
        <f t="shared" si="1"/>
        <v>1.0357588823428847E-2</v>
      </c>
      <c r="W7" s="5">
        <f t="shared" si="5"/>
        <v>4.8340082243075851E-2</v>
      </c>
    </row>
    <row r="8" spans="1:23">
      <c r="A8" s="6" t="s">
        <v>4</v>
      </c>
      <c r="B8" s="4">
        <v>20</v>
      </c>
      <c r="E8" s="1">
        <v>15</v>
      </c>
      <c r="F8" s="5">
        <f t="shared" si="0"/>
        <v>7.5237357092419535E-3</v>
      </c>
      <c r="G8" s="5">
        <f t="shared" si="2"/>
        <v>3.4039777874419863E-2</v>
      </c>
      <c r="I8" s="6" t="s">
        <v>4</v>
      </c>
      <c r="J8" s="4">
        <v>20</v>
      </c>
      <c r="M8" s="1">
        <v>15</v>
      </c>
      <c r="N8" s="5">
        <f t="shared" si="3"/>
        <v>8.8735945168179568E-3</v>
      </c>
      <c r="O8" s="5">
        <f t="shared" si="4"/>
        <v>3.383268608476106E-2</v>
      </c>
      <c r="Q8" s="6" t="s">
        <v>4</v>
      </c>
      <c r="R8" s="4">
        <v>20</v>
      </c>
      <c r="S8" s="3"/>
      <c r="U8" s="1">
        <v>15</v>
      </c>
      <c r="V8" s="5">
        <f t="shared" si="1"/>
        <v>7.5237357092419535E-3</v>
      </c>
      <c r="W8" s="5">
        <f t="shared" si="5"/>
        <v>3.5114157277342233E-2</v>
      </c>
    </row>
    <row r="9" spans="1:23">
      <c r="A9" s="6" t="s">
        <v>3</v>
      </c>
      <c r="B9" s="3">
        <v>0.1</v>
      </c>
      <c r="E9" s="1">
        <v>20</v>
      </c>
      <c r="F9" s="5">
        <f t="shared" si="0"/>
        <v>2.7779472135018794E-2</v>
      </c>
      <c r="G9" s="5">
        <f t="shared" si="2"/>
        <v>0.12568318419041721</v>
      </c>
      <c r="I9" s="6" t="s">
        <v>3</v>
      </c>
      <c r="J9" s="3">
        <v>0.1</v>
      </c>
      <c r="M9" s="1">
        <v>20</v>
      </c>
      <c r="N9" s="5">
        <f t="shared" si="3"/>
        <v>2.9271296832660065E-2</v>
      </c>
      <c r="O9" s="5">
        <f t="shared" si="4"/>
        <v>0.111603769493445</v>
      </c>
      <c r="Q9" s="6" t="s">
        <v>3</v>
      </c>
      <c r="R9" s="3">
        <v>0.1</v>
      </c>
      <c r="S9" s="3"/>
      <c r="U9" s="1">
        <v>20</v>
      </c>
      <c r="V9" s="5">
        <f t="shared" si="1"/>
        <v>2.7779472135018794E-2</v>
      </c>
      <c r="W9" s="5">
        <f t="shared" si="5"/>
        <v>0.12965005568076723</v>
      </c>
    </row>
    <row r="10" spans="1:23">
      <c r="A10" s="6" t="s">
        <v>5</v>
      </c>
      <c r="B10" s="3">
        <v>0.4</v>
      </c>
      <c r="E10" s="1">
        <v>25</v>
      </c>
      <c r="F10" s="5">
        <f t="shared" si="0"/>
        <v>3.6427170349367759E-2</v>
      </c>
      <c r="G10" s="5">
        <f t="shared" si="2"/>
        <v>0.16480812660165386</v>
      </c>
      <c r="I10" s="6" t="s">
        <v>5</v>
      </c>
      <c r="J10" s="3">
        <v>0.4</v>
      </c>
      <c r="M10" s="1">
        <v>25</v>
      </c>
      <c r="N10" s="5">
        <f t="shared" si="3"/>
        <v>3.8075891620067887E-2</v>
      </c>
      <c r="O10" s="5">
        <f t="shared" si="4"/>
        <v>0.14517337772619893</v>
      </c>
      <c r="Q10" s="6" t="s">
        <v>5</v>
      </c>
      <c r="R10" s="3">
        <v>0.4</v>
      </c>
      <c r="U10" s="1">
        <v>25</v>
      </c>
      <c r="V10" s="5">
        <f t="shared" si="1"/>
        <v>3.6427170349367759E-2</v>
      </c>
      <c r="W10" s="5">
        <f t="shared" si="5"/>
        <v>0.17000987783834748</v>
      </c>
    </row>
    <row r="11" spans="1:23">
      <c r="A11" s="2"/>
      <c r="E11" s="1">
        <v>30</v>
      </c>
      <c r="F11" s="5">
        <f t="shared" si="0"/>
        <v>2.5667910811647685E-2</v>
      </c>
      <c r="G11" s="5">
        <f t="shared" si="2"/>
        <v>0.11612980788993438</v>
      </c>
      <c r="I11" s="2"/>
      <c r="M11" s="1">
        <v>30</v>
      </c>
      <c r="N11" s="5">
        <f t="shared" si="3"/>
        <v>2.7490029612038194E-2</v>
      </c>
      <c r="O11" s="5">
        <f t="shared" si="4"/>
        <v>0.10481226526208133</v>
      </c>
      <c r="Q11" s="2"/>
      <c r="S11" s="5"/>
      <c r="U11" s="1">
        <v>30</v>
      </c>
      <c r="V11" s="5">
        <f t="shared" si="1"/>
        <v>2.5667910811647685E-2</v>
      </c>
      <c r="W11" s="5">
        <f t="shared" si="5"/>
        <v>0.11979515124565697</v>
      </c>
    </row>
    <row r="12" spans="1:23">
      <c r="A12" s="6" t="s">
        <v>15</v>
      </c>
      <c r="B12" s="3">
        <v>1.4999999999999999E-2</v>
      </c>
      <c r="E12" s="1">
        <v>35</v>
      </c>
      <c r="F12" s="5">
        <f t="shared" si="0"/>
        <v>1.6958613309954254E-2</v>
      </c>
      <c r="G12" s="5">
        <f t="shared" si="2"/>
        <v>7.6726170673422675E-2</v>
      </c>
      <c r="I12" s="6" t="s">
        <v>15</v>
      </c>
      <c r="J12" s="3">
        <v>1E-3</v>
      </c>
      <c r="M12" s="1">
        <v>35</v>
      </c>
      <c r="N12" s="5">
        <f t="shared" si="3"/>
        <v>1.8972366017424733E-2</v>
      </c>
      <c r="O12" s="5">
        <f t="shared" si="4"/>
        <v>7.233665033219229E-2</v>
      </c>
      <c r="Q12" s="6" t="s">
        <v>15</v>
      </c>
      <c r="U12" s="1">
        <v>35</v>
      </c>
      <c r="V12" s="5">
        <f t="shared" si="1"/>
        <v>1.6958613309954254E-2</v>
      </c>
      <c r="W12" s="5">
        <f t="shared" si="5"/>
        <v>7.9147837986903558E-2</v>
      </c>
    </row>
    <row r="13" spans="1:23">
      <c r="A13" s="6" t="s">
        <v>17</v>
      </c>
      <c r="B13" s="4">
        <v>65</v>
      </c>
      <c r="E13" s="1">
        <v>40</v>
      </c>
      <c r="F13" s="5">
        <f t="shared" si="0"/>
        <v>1.1483706233034003E-2</v>
      </c>
      <c r="G13" s="5">
        <f t="shared" si="2"/>
        <v>5.1955946414677205E-2</v>
      </c>
      <c r="I13" s="6" t="s">
        <v>17</v>
      </c>
      <c r="J13" s="4"/>
      <c r="M13" s="1">
        <v>40</v>
      </c>
      <c r="N13" s="5">
        <f t="shared" si="3"/>
        <v>1.3709247161526472E-2</v>
      </c>
      <c r="O13" s="5">
        <f t="shared" si="4"/>
        <v>5.2269759993569254E-2</v>
      </c>
      <c r="Q13" s="6" t="s">
        <v>17</v>
      </c>
      <c r="U13" s="1">
        <v>40</v>
      </c>
      <c r="V13" s="5">
        <f t="shared" si="1"/>
        <v>1.1483706233034003E-2</v>
      </c>
      <c r="W13" s="5">
        <f t="shared" si="5"/>
        <v>5.359580431543088E-2</v>
      </c>
    </row>
    <row r="14" spans="1:23">
      <c r="A14" s="6" t="s">
        <v>16</v>
      </c>
      <c r="B14" s="3">
        <v>0.5</v>
      </c>
      <c r="E14" s="1">
        <v>45</v>
      </c>
      <c r="F14" s="5">
        <f t="shared" si="0"/>
        <v>8.1470562540840678E-3</v>
      </c>
      <c r="G14" s="5">
        <f t="shared" si="2"/>
        <v>3.6859878647620158E-2</v>
      </c>
      <c r="I14" s="6" t="s">
        <v>16</v>
      </c>
      <c r="J14" s="3">
        <v>0.02</v>
      </c>
      <c r="M14" s="1">
        <v>45</v>
      </c>
      <c r="N14" s="5">
        <f t="shared" si="3"/>
        <v>1.0606659365241019E-2</v>
      </c>
      <c r="O14" s="5">
        <f t="shared" si="4"/>
        <v>4.0440407326711329E-2</v>
      </c>
      <c r="Q14" s="6" t="s">
        <v>16</v>
      </c>
      <c r="U14" s="1">
        <v>45</v>
      </c>
      <c r="V14" s="5">
        <f t="shared" si="1"/>
        <v>8.1470562540840678E-3</v>
      </c>
      <c r="W14" s="5">
        <f t="shared" si="5"/>
        <v>3.802326739120479E-2</v>
      </c>
    </row>
    <row r="15" spans="1:23">
      <c r="A15" s="6" t="s">
        <v>18</v>
      </c>
      <c r="B15" s="3">
        <v>0.5</v>
      </c>
      <c r="E15" s="1">
        <v>50</v>
      </c>
      <c r="F15" s="5">
        <f t="shared" si="0"/>
        <v>6.1219646879707018E-3</v>
      </c>
      <c r="G15" s="5">
        <f t="shared" si="2"/>
        <v>2.7697719083564266E-2</v>
      </c>
      <c r="I15" s="6" t="s">
        <v>18</v>
      </c>
      <c r="J15" s="3"/>
      <c r="M15" s="1">
        <v>50</v>
      </c>
      <c r="N15" s="5">
        <f t="shared" si="3"/>
        <v>8.8402465164297457E-3</v>
      </c>
      <c r="O15" s="5">
        <f t="shared" si="4"/>
        <v>3.3705538914969781E-2</v>
      </c>
      <c r="Q15" s="6" t="s">
        <v>18</v>
      </c>
      <c r="U15" s="1">
        <v>50</v>
      </c>
      <c r="V15" s="5">
        <f t="shared" si="1"/>
        <v>6.1219646879707018E-3</v>
      </c>
      <c r="W15" s="5">
        <f t="shared" si="5"/>
        <v>2.8571927458280889E-2</v>
      </c>
    </row>
    <row r="16" spans="1:23">
      <c r="A16" s="2"/>
      <c r="E16" s="1">
        <v>55</v>
      </c>
      <c r="F16" s="5">
        <f t="shared" si="0"/>
        <v>4.8935769275095242E-3</v>
      </c>
      <c r="G16" s="5">
        <f t="shared" si="2"/>
        <v>2.214010141520421E-2</v>
      </c>
      <c r="I16" s="2"/>
      <c r="M16" s="1">
        <v>55</v>
      </c>
      <c r="N16" s="5">
        <f t="shared" si="3"/>
        <v>7.8977429514559567E-3</v>
      </c>
      <c r="O16" s="5">
        <f t="shared" si="4"/>
        <v>3.0112020280881783E-2</v>
      </c>
      <c r="Q16" s="2"/>
      <c r="U16" s="1">
        <v>55</v>
      </c>
      <c r="V16" s="5">
        <f t="shared" si="1"/>
        <v>4.8935769275095242E-3</v>
      </c>
      <c r="W16" s="5">
        <f t="shared" si="5"/>
        <v>2.2838897659611643E-2</v>
      </c>
    </row>
    <row r="17" spans="1:23">
      <c r="A17" s="6" t="s">
        <v>6</v>
      </c>
      <c r="B17" s="5">
        <v>3.0000000000000001E-3</v>
      </c>
      <c r="E17" s="1">
        <v>60</v>
      </c>
      <c r="F17" s="5">
        <f t="shared" si="0"/>
        <v>4.1494487397663177E-3</v>
      </c>
      <c r="G17" s="5">
        <f t="shared" si="2"/>
        <v>1.877342836876018E-2</v>
      </c>
      <c r="I17" s="6" t="s">
        <v>6</v>
      </c>
      <c r="J17" s="5">
        <v>3.0000000000000001E-3</v>
      </c>
      <c r="M17" s="1">
        <v>60</v>
      </c>
      <c r="N17" s="5">
        <f t="shared" si="3"/>
        <v>7.4686301759247144E-3</v>
      </c>
      <c r="O17" s="5">
        <f t="shared" si="4"/>
        <v>2.8475925933546743E-2</v>
      </c>
      <c r="Q17" s="6" t="s">
        <v>6</v>
      </c>
      <c r="R17" s="5">
        <v>3.0000000000000001E-3</v>
      </c>
      <c r="U17" s="1">
        <v>60</v>
      </c>
      <c r="V17" s="5">
        <f t="shared" si="1"/>
        <v>4.1485132531881679E-3</v>
      </c>
      <c r="W17" s="5">
        <f t="shared" si="5"/>
        <v>1.9361598076956508E-2</v>
      </c>
    </row>
    <row r="18" spans="1:23">
      <c r="E18" s="1">
        <v>65</v>
      </c>
      <c r="F18" s="5">
        <f t="shared" si="0"/>
        <v>9.2148001835743367E-3</v>
      </c>
      <c r="G18" s="5">
        <f t="shared" si="2"/>
        <v>4.1690692433644413E-2</v>
      </c>
      <c r="M18" s="1">
        <v>65</v>
      </c>
      <c r="N18" s="5">
        <f t="shared" si="3"/>
        <v>7.3659052336219463E-3</v>
      </c>
      <c r="O18" s="5">
        <f t="shared" si="4"/>
        <v>2.8084262699508072E-2</v>
      </c>
      <c r="U18" s="1">
        <v>65</v>
      </c>
      <c r="V18" s="5">
        <f t="shared" si="1"/>
        <v>3.6966085660027023E-3</v>
      </c>
      <c r="W18" s="5">
        <f t="shared" si="5"/>
        <v>1.7252505882143436E-2</v>
      </c>
    </row>
    <row r="19" spans="1:23">
      <c r="E19" s="1">
        <v>70</v>
      </c>
      <c r="F19" s="5">
        <f t="shared" si="0"/>
        <v>4.5567571571843392E-3</v>
      </c>
      <c r="G19" s="5">
        <f t="shared" si="2"/>
        <v>2.0616221442719428E-2</v>
      </c>
      <c r="M19" s="1">
        <v>70</v>
      </c>
      <c r="N19" s="5">
        <f t="shared" si="3"/>
        <v>7.477714425267617E-3</v>
      </c>
      <c r="O19" s="5">
        <f t="shared" si="4"/>
        <v>2.8510561791174855E-2</v>
      </c>
      <c r="U19" s="1">
        <v>70</v>
      </c>
      <c r="V19" s="5">
        <f t="shared" si="1"/>
        <v>3.4225144584229413E-3</v>
      </c>
      <c r="W19" s="5">
        <f t="shared" si="5"/>
        <v>1.5973276523976867E-2</v>
      </c>
    </row>
    <row r="20" spans="1:23">
      <c r="E20" s="1">
        <v>75</v>
      </c>
      <c r="F20" s="5">
        <f t="shared" si="0"/>
        <v>3.3566584688054339E-3</v>
      </c>
      <c r="G20" s="5">
        <f t="shared" si="2"/>
        <v>1.5186592551101108E-2</v>
      </c>
      <c r="M20" s="1">
        <v>75</v>
      </c>
      <c r="N20" s="5">
        <f t="shared" si="3"/>
        <v>7.7379570439804661E-3</v>
      </c>
      <c r="O20" s="5">
        <f t="shared" si="4"/>
        <v>2.9502798568289315E-2</v>
      </c>
      <c r="U20" s="1">
        <v>75</v>
      </c>
      <c r="V20" s="5">
        <f t="shared" si="1"/>
        <v>3.2562679736424013E-3</v>
      </c>
      <c r="W20" s="5">
        <f t="shared" si="5"/>
        <v>1.5197384674636863E-2</v>
      </c>
    </row>
    <row r="21" spans="1:23">
      <c r="E21" s="1">
        <v>80</v>
      </c>
      <c r="F21" s="5">
        <f t="shared" si="0"/>
        <v>3.163726061438517E-3</v>
      </c>
      <c r="G21" s="5">
        <f t="shared" si="2"/>
        <v>1.4313704860019701E-2</v>
      </c>
      <c r="M21" s="1">
        <v>80</v>
      </c>
      <c r="N21" s="5">
        <f t="shared" si="3"/>
        <v>8.1084668075475323E-3</v>
      </c>
      <c r="O21" s="5">
        <f t="shared" si="4"/>
        <v>3.0915455017527061E-2</v>
      </c>
      <c r="U21" s="1">
        <v>80</v>
      </c>
      <c r="V21" s="5">
        <f t="shared" si="1"/>
        <v>3.1554343831524173E-3</v>
      </c>
      <c r="W21" s="5">
        <f t="shared" si="5"/>
        <v>1.4726782477518864E-2</v>
      </c>
    </row>
    <row r="22" spans="1:23">
      <c r="E22" s="1">
        <v>85</v>
      </c>
      <c r="F22" s="5">
        <f t="shared" si="0"/>
        <v>3.0949566869882409E-3</v>
      </c>
      <c r="G22" s="5">
        <f t="shared" si="2"/>
        <v>1.4002570295846386E-2</v>
      </c>
      <c r="M22" s="1">
        <v>85</v>
      </c>
      <c r="N22" s="5">
        <f t="shared" si="3"/>
        <v>8.5682231106856081E-3</v>
      </c>
      <c r="O22" s="5">
        <f t="shared" si="4"/>
        <v>3.2668385090011222E-2</v>
      </c>
      <c r="U22" s="1">
        <v>85</v>
      </c>
      <c r="V22" s="5">
        <f t="shared" si="1"/>
        <v>3.0942757189584063E-3</v>
      </c>
      <c r="W22" s="5">
        <f t="shared" si="5"/>
        <v>1.4441347816284991E-2</v>
      </c>
    </row>
    <row r="23" spans="1:23">
      <c r="E23" s="6" t="s">
        <v>9</v>
      </c>
      <c r="F23" s="7">
        <f>SUM(F5:F22)</f>
        <v>0.22102775573326741</v>
      </c>
      <c r="G23" s="7">
        <f>SUM(G5:G22)</f>
        <v>1</v>
      </c>
      <c r="M23" s="6" t="s">
        <v>9</v>
      </c>
      <c r="N23" s="7">
        <f>SUM(N5:N22)</f>
        <v>0.26227874708460724</v>
      </c>
      <c r="O23" s="7">
        <f>SUM(O5:O22)</f>
        <v>0.99999999999999989</v>
      </c>
      <c r="U23" s="6" t="s">
        <v>9</v>
      </c>
      <c r="V23" s="7">
        <f>SUM(V5:V22)</f>
        <v>0.21426502278887724</v>
      </c>
      <c r="W23" s="7">
        <f>SUM(W5:W22)</f>
        <v>1</v>
      </c>
    </row>
  </sheetData>
  <pageMargins left="0.511811024" right="0.511811024" top="0.78740157499999996" bottom="0.78740157499999996" header="0.31496062000000002" footer="0.31496062000000002"/>
  <pageSetup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80" zoomScaleNormal="80" zoomScalePageLayoutView="80" workbookViewId="0">
      <selection activeCell="A2" sqref="A2"/>
    </sheetView>
  </sheetViews>
  <sheetFormatPr baseColWidth="10" defaultColWidth="8.83203125" defaultRowHeight="14" x14ac:dyDescent="0"/>
  <cols>
    <col min="1" max="1" width="9.83203125" customWidth="1"/>
    <col min="2" max="2" width="14.6640625" bestFit="1" customWidth="1"/>
    <col min="3" max="3" width="15" bestFit="1" customWidth="1"/>
    <col min="4" max="4" width="14.6640625" bestFit="1" customWidth="1"/>
    <col min="5" max="5" width="15" bestFit="1" customWidth="1"/>
  </cols>
  <sheetData>
    <row r="1" spans="1:5">
      <c r="A1" s="2" t="s">
        <v>38</v>
      </c>
      <c r="D1" s="1"/>
    </row>
    <row r="2" spans="1:5">
      <c r="A2" s="6" t="s">
        <v>23</v>
      </c>
      <c r="B2" s="6" t="s">
        <v>11</v>
      </c>
      <c r="C2" s="6" t="s">
        <v>12</v>
      </c>
      <c r="D2" s="6" t="s">
        <v>13</v>
      </c>
      <c r="E2" s="6" t="s">
        <v>14</v>
      </c>
    </row>
    <row r="3" spans="1:5">
      <c r="A3" s="1">
        <v>15</v>
      </c>
      <c r="B3" s="11">
        <f>Data!C72</f>
        <v>5.1169856451451778E-3</v>
      </c>
      <c r="C3" s="11">
        <f>Data!D72</f>
        <v>5.1166876219213009E-3</v>
      </c>
      <c r="D3" s="11">
        <f>Data!E72</f>
        <v>3.4896235447376966E-3</v>
      </c>
      <c r="E3" s="11">
        <f>Data!F72</f>
        <v>3.489282913506031E-3</v>
      </c>
    </row>
    <row r="4" spans="1:5">
      <c r="A4" s="1">
        <v>20</v>
      </c>
      <c r="B4" s="11">
        <f>Data!C73</f>
        <v>1.0866850614547729E-2</v>
      </c>
      <c r="C4" s="11">
        <f>Data!D73</f>
        <v>1.0872199200093746E-2</v>
      </c>
      <c r="D4" s="11">
        <f>Data!E73</f>
        <v>7.0918388664722443E-3</v>
      </c>
      <c r="E4" s="11">
        <f>Data!F73</f>
        <v>7.0951604284346104E-3</v>
      </c>
    </row>
    <row r="5" spans="1:5">
      <c r="A5" s="1">
        <v>25</v>
      </c>
      <c r="B5" s="11">
        <f>Data!C74</f>
        <v>6.7327576689422131E-3</v>
      </c>
      <c r="C5" s="11">
        <f>Data!D74</f>
        <v>6.6166664473712444E-3</v>
      </c>
      <c r="D5" s="11">
        <f>Data!E74</f>
        <v>4.7759623266756535E-3</v>
      </c>
      <c r="E5" s="11">
        <f>Data!F74</f>
        <v>4.7440626658499241E-3</v>
      </c>
    </row>
    <row r="6" spans="1:5">
      <c r="A6" s="1">
        <v>30</v>
      </c>
      <c r="B6" s="11">
        <f>Data!C75</f>
        <v>3.8011751603335142E-3</v>
      </c>
      <c r="C6" s="11">
        <f>Data!D75</f>
        <v>4.0706414729356766E-3</v>
      </c>
      <c r="D6" s="11">
        <f>Data!E75</f>
        <v>2.9215330723673105E-3</v>
      </c>
      <c r="E6" s="11">
        <f>Data!F75</f>
        <v>2.9675450641661882E-3</v>
      </c>
    </row>
    <row r="7" spans="1:5">
      <c r="A7" s="1">
        <v>35</v>
      </c>
      <c r="B7" s="11">
        <f>Data!C76</f>
        <v>2.6892840396612883E-3</v>
      </c>
      <c r="C7" s="11">
        <f>Data!D76</f>
        <v>2.7530340012162924E-3</v>
      </c>
      <c r="D7" s="11">
        <f>Data!E76</f>
        <v>1.9105157116428018E-3</v>
      </c>
      <c r="E7" s="11">
        <f>Data!F76</f>
        <v>1.958515727892518E-3</v>
      </c>
    </row>
    <row r="8" spans="1:5">
      <c r="A8" s="1">
        <v>40</v>
      </c>
      <c r="B8" s="11">
        <f>Data!C77</f>
        <v>2.2676959633827209E-3</v>
      </c>
      <c r="C8" s="11">
        <f>Data!D77</f>
        <v>2.0754460711032152E-3</v>
      </c>
      <c r="D8" s="11">
        <f>Data!E77</f>
        <v>1.4173054369166493E-3</v>
      </c>
      <c r="E8" s="11">
        <f>Data!F77</f>
        <v>1.3991536106914282E-3</v>
      </c>
    </row>
    <row r="9" spans="1:5">
      <c r="A9" s="1">
        <v>45</v>
      </c>
      <c r="B9" s="11">
        <f>Data!C78</f>
        <v>2.0232303068041801E-3</v>
      </c>
      <c r="C9" s="11">
        <f>Data!D78</f>
        <v>1.7270916141569614E-3</v>
      </c>
      <c r="D9" s="11">
        <f>Data!E78</f>
        <v>1.173050026409328E-3</v>
      </c>
      <c r="E9" s="11">
        <f>Data!F78</f>
        <v>1.0897674364969134E-3</v>
      </c>
    </row>
    <row r="10" spans="1:5">
      <c r="A10" s="1">
        <v>50</v>
      </c>
      <c r="B10" s="11">
        <f>Data!C79</f>
        <v>1.7911458853632212E-3</v>
      </c>
      <c r="C10" s="11">
        <f>Data!D79</f>
        <v>1.5480018919333816E-3</v>
      </c>
      <c r="D10" s="11">
        <f>Data!E79</f>
        <v>1.0046153329312801E-3</v>
      </c>
      <c r="E10" s="11">
        <f>Data!F79</f>
        <v>9.186803363263607E-4</v>
      </c>
    </row>
    <row r="11" spans="1:5">
      <c r="A11" s="1">
        <v>55</v>
      </c>
      <c r="B11" s="11">
        <f>Data!C80</f>
        <v>1.2768307933583856E-3</v>
      </c>
      <c r="C11" s="11">
        <f>Data!D80</f>
        <v>1.4559313422068954E-3</v>
      </c>
      <c r="D11" s="11">
        <f>Data!E80</f>
        <v>8.4052240708842874E-4</v>
      </c>
      <c r="E11" s="11">
        <f>Data!F80</f>
        <v>8.2407303852960467E-4</v>
      </c>
    </row>
    <row r="12" spans="1:5">
      <c r="A12" s="1">
        <v>60</v>
      </c>
      <c r="B12" s="11">
        <f>Data!C81</f>
        <v>1.0783412726595998E-3</v>
      </c>
      <c r="C12" s="11">
        <f>Data!D81</f>
        <v>1.4085978036746383E-3</v>
      </c>
      <c r="D12" s="11">
        <f>Data!E81</f>
        <v>6.3303194474428892E-4</v>
      </c>
      <c r="E12" s="11">
        <f>Data!F81</f>
        <v>7.7175738988444209E-4</v>
      </c>
    </row>
    <row r="13" spans="1:5">
      <c r="A13" s="6" t="s">
        <v>39</v>
      </c>
      <c r="B13" s="12">
        <f>1-(EXP(-SUM(B3:B12)))</f>
        <v>3.694455865417845E-2</v>
      </c>
      <c r="C13" s="12">
        <f t="shared" ref="C13:E13" si="0">1-(EXP(-SUM(C3:C12)))</f>
        <v>3.6944558766292768E-2</v>
      </c>
      <c r="D13" s="12">
        <f t="shared" si="0"/>
        <v>2.4941684174656031E-2</v>
      </c>
      <c r="E13" s="12">
        <f t="shared" si="0"/>
        <v>2.4941684117900209E-2</v>
      </c>
    </row>
    <row r="14" spans="1:5">
      <c r="A14" t="s">
        <v>45</v>
      </c>
    </row>
    <row r="15" spans="1:5">
      <c r="C15" s="1"/>
      <c r="E15" s="1"/>
    </row>
    <row r="16" spans="1:5">
      <c r="A16" s="1"/>
      <c r="B16" s="5"/>
      <c r="C16" s="3"/>
      <c r="D16" s="5"/>
      <c r="E16" s="3"/>
    </row>
    <row r="17" spans="1:4">
      <c r="A17" s="1"/>
      <c r="B17" s="5"/>
      <c r="D17" s="5"/>
    </row>
    <row r="18" spans="1:4">
      <c r="A18" s="1"/>
      <c r="B18" s="5"/>
      <c r="D18" s="5"/>
    </row>
    <row r="19" spans="1:4">
      <c r="A19" s="1"/>
      <c r="B19" s="5"/>
      <c r="D19" s="5"/>
    </row>
    <row r="20" spans="1:4">
      <c r="A20" s="1"/>
      <c r="B20" s="5"/>
      <c r="D20" s="5"/>
    </row>
    <row r="36" spans="1:5">
      <c r="A36" s="2" t="s">
        <v>42</v>
      </c>
      <c r="D36" s="1"/>
    </row>
    <row r="37" spans="1:5">
      <c r="A37" s="6" t="s">
        <v>23</v>
      </c>
      <c r="B37" s="6" t="s">
        <v>11</v>
      </c>
      <c r="C37" s="6" t="s">
        <v>12</v>
      </c>
      <c r="D37" s="6" t="s">
        <v>13</v>
      </c>
      <c r="E37" s="6" t="s">
        <v>14</v>
      </c>
    </row>
    <row r="38" spans="1:5">
      <c r="A38" s="1">
        <v>15</v>
      </c>
      <c r="B38" s="11">
        <f>Data!H72</f>
        <v>0.1359298974275589</v>
      </c>
      <c r="C38" s="11">
        <f>Data!J72</f>
        <v>0.13592198491096497</v>
      </c>
      <c r="D38" s="11">
        <f>Data!L72</f>
        <v>0.1381591409444809</v>
      </c>
      <c r="E38" s="11">
        <f>Data!N72</f>
        <v>0.13814565539360046</v>
      </c>
    </row>
    <row r="39" spans="1:5">
      <c r="A39" s="1">
        <v>20</v>
      </c>
      <c r="B39" s="11">
        <f>Data!H73</f>
        <v>0.28867191076278687</v>
      </c>
      <c r="C39" s="11">
        <f>Data!J73</f>
        <v>0.28881397843360901</v>
      </c>
      <c r="D39" s="11">
        <f>Data!L73</f>
        <v>0.28077596426010132</v>
      </c>
      <c r="E39" s="11">
        <f>Data!N73</f>
        <v>0.28090745210647583</v>
      </c>
    </row>
    <row r="40" spans="1:5">
      <c r="A40" s="1">
        <v>25</v>
      </c>
      <c r="B40" s="11">
        <f>Data!H74</f>
        <v>0.17885199189186096</v>
      </c>
      <c r="C40" s="11">
        <f>Data!J74</f>
        <v>0.17576809227466583</v>
      </c>
      <c r="D40" s="11">
        <f>Data!L74</f>
        <v>0.18908712267875671</v>
      </c>
      <c r="E40" s="11">
        <f>Data!N74</f>
        <v>0.18782417476177216</v>
      </c>
    </row>
    <row r="41" spans="1:5">
      <c r="A41" s="1">
        <v>30</v>
      </c>
      <c r="B41" s="11">
        <f>Data!H75</f>
        <v>0.1009761244058609</v>
      </c>
      <c r="C41" s="11">
        <f>Data!J75</f>
        <v>0.10813434422016144</v>
      </c>
      <c r="D41" s="11">
        <f>Data!L75</f>
        <v>0.11566763371229172</v>
      </c>
      <c r="E41" s="11">
        <f>Data!N75</f>
        <v>0.11748931556940079</v>
      </c>
    </row>
    <row r="42" spans="1:5">
      <c r="A42" s="1">
        <v>35</v>
      </c>
      <c r="B42" s="11">
        <f>Data!H76</f>
        <v>7.1439348161220551E-2</v>
      </c>
      <c r="C42" s="11">
        <f>Data!J76</f>
        <v>7.3132827877998352E-2</v>
      </c>
      <c r="D42" s="11">
        <f>Data!L76</f>
        <v>7.5640022754669189E-2</v>
      </c>
      <c r="E42" s="11">
        <f>Data!N76</f>
        <v>7.7540412545204163E-2</v>
      </c>
    </row>
    <row r="43" spans="1:5">
      <c r="A43" s="1">
        <v>40</v>
      </c>
      <c r="B43" s="11">
        <f>Data!H77</f>
        <v>6.0240093618631363E-2</v>
      </c>
      <c r="C43" s="11">
        <f>Data!J77</f>
        <v>5.513308197259903E-2</v>
      </c>
      <c r="D43" s="11">
        <f>Data!L77</f>
        <v>5.611313134431839E-2</v>
      </c>
      <c r="E43" s="11">
        <f>Data!N77</f>
        <v>5.5394474416971207E-2</v>
      </c>
    </row>
    <row r="44" spans="1:5">
      <c r="A44" s="1">
        <v>45</v>
      </c>
      <c r="B44" s="11">
        <f>Data!H78</f>
        <v>5.3745996206998825E-2</v>
      </c>
      <c r="C44" s="11">
        <f>Data!J78</f>
        <v>4.5879237353801727E-2</v>
      </c>
      <c r="D44" s="11">
        <f>Data!L78</f>
        <v>4.6442713588476181E-2</v>
      </c>
      <c r="E44" s="11">
        <f>Data!N78</f>
        <v>4.314543679356575E-2</v>
      </c>
    </row>
    <row r="45" spans="1:5">
      <c r="A45" s="1">
        <v>50</v>
      </c>
      <c r="B45" s="11">
        <f>Data!H79</f>
        <v>4.758080467581749E-2</v>
      </c>
      <c r="C45" s="11">
        <f>Data!J79</f>
        <v>4.1121818125247955E-2</v>
      </c>
      <c r="D45" s="11">
        <f>Data!L79</f>
        <v>3.9774145931005478E-2</v>
      </c>
      <c r="E45" s="11">
        <f>Data!N79</f>
        <v>3.6371856927871704E-2</v>
      </c>
    </row>
    <row r="46" spans="1:5">
      <c r="A46" s="1">
        <v>55</v>
      </c>
      <c r="B46" s="11">
        <f>Data!H80</f>
        <v>3.3918306231498718E-2</v>
      </c>
      <c r="C46" s="11">
        <f>Data!J80</f>
        <v>3.8676012307405472E-2</v>
      </c>
      <c r="D46" s="11">
        <f>Data!L80</f>
        <v>3.3277474343776703E-2</v>
      </c>
      <c r="E46" s="11">
        <f>Data!N80</f>
        <v>3.2626219093799591E-2</v>
      </c>
    </row>
    <row r="47" spans="1:5">
      <c r="A47" s="1">
        <v>60</v>
      </c>
      <c r="B47" s="11">
        <f>Data!H81</f>
        <v>2.864554151892662E-2</v>
      </c>
      <c r="C47" s="11">
        <f>Data!J81</f>
        <v>3.7418622523546219E-2</v>
      </c>
      <c r="D47" s="11">
        <f>Data!L81</f>
        <v>2.5062631815671921E-2</v>
      </c>
      <c r="E47" s="11">
        <f>Data!N81</f>
        <v>3.0554968863725662E-2</v>
      </c>
    </row>
    <row r="48" spans="1:5">
      <c r="A48" s="6" t="s">
        <v>9</v>
      </c>
      <c r="B48" s="12">
        <f>SUM(B38:B47)</f>
        <v>1.0000000149011612</v>
      </c>
      <c r="C48" s="12">
        <f t="shared" ref="C48:E48" si="1">SUM(C38:C47)</f>
        <v>1</v>
      </c>
      <c r="D48" s="12">
        <f t="shared" si="1"/>
        <v>0.99999998137354851</v>
      </c>
      <c r="E48" s="12">
        <f t="shared" si="1"/>
        <v>0.99999996647238731</v>
      </c>
    </row>
    <row r="49" spans="1:1">
      <c r="A49" t="s">
        <v>45</v>
      </c>
    </row>
  </sheetData>
  <pageMargins left="0.511811024" right="0.511811024" top="0.78740157499999996" bottom="0.78740157499999996" header="0.31496062000000002" footer="0.31496062000000002"/>
  <pageSetup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80" zoomScaleNormal="80" zoomScalePageLayoutView="80" workbookViewId="0">
      <selection activeCell="A2" sqref="A2"/>
    </sheetView>
  </sheetViews>
  <sheetFormatPr baseColWidth="10" defaultColWidth="8.83203125" defaultRowHeight="14" x14ac:dyDescent="0"/>
  <cols>
    <col min="1" max="1" width="9.83203125" customWidth="1"/>
    <col min="2" max="2" width="14.6640625" bestFit="1" customWidth="1"/>
    <col min="3" max="3" width="15" bestFit="1" customWidth="1"/>
    <col min="4" max="4" width="14.6640625" bestFit="1" customWidth="1"/>
    <col min="5" max="5" width="15" bestFit="1" customWidth="1"/>
  </cols>
  <sheetData>
    <row r="1" spans="1:5">
      <c r="A1" s="2" t="s">
        <v>40</v>
      </c>
      <c r="D1" s="1"/>
    </row>
    <row r="2" spans="1:5">
      <c r="A2" s="6" t="s">
        <v>23</v>
      </c>
      <c r="B2" s="6" t="s">
        <v>11</v>
      </c>
      <c r="C2" s="6" t="s">
        <v>12</v>
      </c>
      <c r="D2" s="6" t="s">
        <v>13</v>
      </c>
      <c r="E2" s="6" t="s">
        <v>14</v>
      </c>
    </row>
    <row r="3" spans="1:5">
      <c r="A3" s="1">
        <v>15</v>
      </c>
      <c r="B3" s="11">
        <f>Data!C22</f>
        <v>3.1654190388508141E-4</v>
      </c>
      <c r="C3" s="11">
        <f>Data!D22</f>
        <v>2.9490023734979331E-4</v>
      </c>
      <c r="D3" s="11">
        <f>Data!E22</f>
        <v>2.2474284924101084E-4</v>
      </c>
      <c r="E3" s="11">
        <f>Data!F22</f>
        <v>2.2466888185590506E-4</v>
      </c>
    </row>
    <row r="4" spans="1:5">
      <c r="A4" s="1">
        <v>20</v>
      </c>
      <c r="B4" s="11">
        <f>Data!C23</f>
        <v>3.7419935688376427E-4</v>
      </c>
      <c r="C4" s="11">
        <f>Data!D23</f>
        <v>3.8426599348895252E-4</v>
      </c>
      <c r="D4" s="11">
        <f>Data!E23</f>
        <v>2.8584257233887911E-4</v>
      </c>
      <c r="E4" s="11">
        <f>Data!F23</f>
        <v>2.8621731325984001E-4</v>
      </c>
    </row>
    <row r="5" spans="1:5">
      <c r="A5" s="1">
        <v>25</v>
      </c>
      <c r="B5" s="11">
        <f>Data!C24</f>
        <v>4.0842802263796329E-4</v>
      </c>
      <c r="C5" s="11">
        <f>Data!D24</f>
        <v>4.2740997741930187E-4</v>
      </c>
      <c r="D5" s="11">
        <f>Data!E24</f>
        <v>2.7071541990153491E-4</v>
      </c>
      <c r="E5" s="11">
        <f>Data!F24</f>
        <v>2.7004926232621074E-4</v>
      </c>
    </row>
    <row r="6" spans="1:5">
      <c r="A6" s="1">
        <v>30</v>
      </c>
      <c r="B6" s="11">
        <f>Data!C25</f>
        <v>3.7676736246794462E-4</v>
      </c>
      <c r="C6" s="11">
        <f>Data!D25</f>
        <v>4.2555195977911353E-4</v>
      </c>
      <c r="D6" s="11">
        <f>Data!E25</f>
        <v>2.3325742222368717E-4</v>
      </c>
      <c r="E6" s="11">
        <f>Data!F25</f>
        <v>2.3265143681783229E-4</v>
      </c>
    </row>
    <row r="7" spans="1:5">
      <c r="A7" s="1">
        <v>35</v>
      </c>
      <c r="B7" s="11">
        <f>Data!C26</f>
        <v>4.6047323849052191E-4</v>
      </c>
      <c r="C7" s="11">
        <f>Data!D26</f>
        <v>3.9210158865898848E-4</v>
      </c>
      <c r="D7" s="11">
        <f>Data!E26</f>
        <v>1.9467195670586079E-4</v>
      </c>
      <c r="E7" s="11">
        <f>Data!F26</f>
        <v>1.9648991292342544E-4</v>
      </c>
    </row>
    <row r="8" spans="1:5">
      <c r="A8" s="1">
        <v>40</v>
      </c>
      <c r="B8" s="11">
        <f>Data!C27</f>
        <v>3.9128505159169436E-4</v>
      </c>
      <c r="C8" s="11">
        <f>Data!D27</f>
        <v>3.4220734960399568E-4</v>
      </c>
      <c r="D8" s="11">
        <f>Data!E27</f>
        <v>1.6300122661050409E-4</v>
      </c>
      <c r="E8" s="11">
        <f>Data!F27</f>
        <v>1.6645430878270417E-4</v>
      </c>
    </row>
    <row r="9" spans="1:5">
      <c r="A9" s="1">
        <v>45</v>
      </c>
      <c r="B9" s="11">
        <f>Data!C28</f>
        <v>2.7817933005280793E-4</v>
      </c>
      <c r="C9" s="11">
        <f>Data!D28</f>
        <v>2.875391801353544E-4</v>
      </c>
      <c r="D9" s="11">
        <f>Data!E28</f>
        <v>1.5867283218540251E-4</v>
      </c>
      <c r="E9" s="11">
        <f>Data!F28</f>
        <v>1.4253109111450613E-4</v>
      </c>
    </row>
    <row r="10" spans="1:5">
      <c r="A10" s="1">
        <v>50</v>
      </c>
      <c r="B10" s="11">
        <f>Data!C29</f>
        <v>2.1256107720546424E-4</v>
      </c>
      <c r="C10" s="11">
        <f>Data!D29</f>
        <v>2.3527223675046116E-4</v>
      </c>
      <c r="D10" s="11">
        <f>Data!E29</f>
        <v>9.6192416094709188E-5</v>
      </c>
      <c r="E10" s="11">
        <f>Data!F29</f>
        <v>1.2371472257655114E-4</v>
      </c>
    </row>
    <row r="11" spans="1:5">
      <c r="A11" s="1">
        <v>55</v>
      </c>
      <c r="B11" s="11">
        <f>Data!C30</f>
        <v>1.7555910744704306E-4</v>
      </c>
      <c r="C11" s="11">
        <f>Data!D30</f>
        <v>1.8896153778769076E-4</v>
      </c>
      <c r="D11" s="11">
        <f>Data!E30</f>
        <v>1.3308248890098184E-4</v>
      </c>
      <c r="E11" s="11">
        <f>Data!F30</f>
        <v>1.0897220636252314E-4</v>
      </c>
    </row>
    <row r="12" spans="1:5">
      <c r="A12" s="1">
        <v>60</v>
      </c>
      <c r="B12" s="11">
        <f>Data!C31</f>
        <v>1.2608061661012471E-4</v>
      </c>
      <c r="C12" s="11">
        <f>Data!D31</f>
        <v>1.4980581181589514E-4</v>
      </c>
      <c r="D12" s="11">
        <f>Data!E31</f>
        <v>8.900531247491017E-5</v>
      </c>
      <c r="E12" s="11">
        <f>Data!F31</f>
        <v>9.7435367933940142E-5</v>
      </c>
    </row>
    <row r="13" spans="1:5">
      <c r="A13" s="6" t="s">
        <v>39</v>
      </c>
      <c r="B13" s="12">
        <f>1-(EXP(-SUM(B3:B12)))</f>
        <v>3.115212691366942E-3</v>
      </c>
      <c r="C13" s="12">
        <f t="shared" ref="C13:E13" si="0">1-(EXP(-SUM(C3:C12)))</f>
        <v>3.1231287281560105E-3</v>
      </c>
      <c r="D13" s="12">
        <f t="shared" si="0"/>
        <v>1.8474758084150444E-3</v>
      </c>
      <c r="E13" s="12">
        <f t="shared" si="0"/>
        <v>1.8474758156775684E-3</v>
      </c>
    </row>
    <row r="14" spans="1:5">
      <c r="A14" t="s">
        <v>45</v>
      </c>
    </row>
    <row r="15" spans="1:5">
      <c r="C15" s="1"/>
      <c r="E15" s="1"/>
    </row>
    <row r="16" spans="1:5">
      <c r="A16" s="1"/>
      <c r="B16" s="5"/>
      <c r="C16" s="3"/>
      <c r="D16" s="5"/>
      <c r="E16" s="3"/>
    </row>
    <row r="17" spans="1:4">
      <c r="A17" s="1"/>
      <c r="B17" s="5"/>
      <c r="D17" s="5"/>
    </row>
    <row r="18" spans="1:4">
      <c r="A18" s="1"/>
      <c r="B18" s="5"/>
      <c r="D18" s="5"/>
    </row>
    <row r="19" spans="1:4">
      <c r="A19" s="1"/>
      <c r="B19" s="5"/>
      <c r="D19" s="5"/>
    </row>
    <row r="20" spans="1:4">
      <c r="A20" s="1"/>
      <c r="B20" s="5"/>
      <c r="D20" s="5"/>
    </row>
    <row r="36" spans="1:5">
      <c r="A36" s="2" t="s">
        <v>41</v>
      </c>
      <c r="D36" s="1"/>
    </row>
    <row r="37" spans="1:5">
      <c r="A37" s="6" t="s">
        <v>23</v>
      </c>
      <c r="B37" s="6" t="s">
        <v>11</v>
      </c>
      <c r="C37" s="6" t="s">
        <v>12</v>
      </c>
      <c r="D37" s="6" t="s">
        <v>13</v>
      </c>
      <c r="E37" s="6" t="s">
        <v>14</v>
      </c>
    </row>
    <row r="38" spans="1:5">
      <c r="A38" s="1">
        <v>15</v>
      </c>
      <c r="B38" s="11">
        <f>Data!H22</f>
        <v>0.10145329684019089</v>
      </c>
      <c r="C38" s="11">
        <f>Data!J22</f>
        <v>9.4277091324329376E-2</v>
      </c>
      <c r="D38" s="11">
        <f>Data!L22</f>
        <v>0.12153619527816772</v>
      </c>
      <c r="E38" s="11">
        <f>Data!N22</f>
        <v>0.12149619311094284</v>
      </c>
    </row>
    <row r="39" spans="1:5">
      <c r="A39" s="1">
        <v>20</v>
      </c>
      <c r="B39" s="11">
        <f>Data!H23</f>
        <v>0.11993280798196793</v>
      </c>
      <c r="C39" s="11">
        <f>Data!J23</f>
        <v>0.12284655869007111</v>
      </c>
      <c r="D39" s="11">
        <f>Data!L23</f>
        <v>0.15457764267921448</v>
      </c>
      <c r="E39" s="11">
        <f>Data!N23</f>
        <v>0.15478028357028961</v>
      </c>
    </row>
    <row r="40" spans="1:5">
      <c r="A40" s="1">
        <v>25</v>
      </c>
      <c r="B40" s="11">
        <f>Data!H24</f>
        <v>0.13090327382087708</v>
      </c>
      <c r="C40" s="11">
        <f>Data!J24</f>
        <v>0.13663932681083679</v>
      </c>
      <c r="D40" s="11">
        <f>Data!L24</f>
        <v>0.1463971883058548</v>
      </c>
      <c r="E40" s="11">
        <f>Data!N24</f>
        <v>0.14603695273399353</v>
      </c>
    </row>
    <row r="41" spans="1:5">
      <c r="A41" s="1">
        <v>30</v>
      </c>
      <c r="B41" s="11">
        <f>Data!H25</f>
        <v>0.1207558661699295</v>
      </c>
      <c r="C41" s="11">
        <f>Data!J25</f>
        <v>0.13604533672332764</v>
      </c>
      <c r="D41" s="11">
        <f>Data!L25</f>
        <v>0.12614069879055023</v>
      </c>
      <c r="E41" s="11">
        <f>Data!N25</f>
        <v>0.12581299245357513</v>
      </c>
    </row>
    <row r="42" spans="1:5">
      <c r="A42" s="1">
        <v>35</v>
      </c>
      <c r="B42" s="11">
        <f>Data!H26</f>
        <v>0.14758403599262238</v>
      </c>
      <c r="C42" s="11">
        <f>Data!J26</f>
        <v>0.12535153329372406</v>
      </c>
      <c r="D42" s="11">
        <f>Data!L26</f>
        <v>0.10527449101209641</v>
      </c>
      <c r="E42" s="11">
        <f>Data!N26</f>
        <v>0.1062576025724411</v>
      </c>
    </row>
    <row r="43" spans="1:5">
      <c r="A43" s="1">
        <v>40</v>
      </c>
      <c r="B43" s="11">
        <f>Data!H27</f>
        <v>0.12540885806083679</v>
      </c>
      <c r="C43" s="11">
        <f>Data!J27</f>
        <v>0.10940077155828476</v>
      </c>
      <c r="D43" s="11">
        <f>Data!L27</f>
        <v>8.8147625327110291E-2</v>
      </c>
      <c r="E43" s="11">
        <f>Data!N27</f>
        <v>9.0014979243278503E-2</v>
      </c>
    </row>
    <row r="44" spans="1:5">
      <c r="A44" s="1">
        <v>45</v>
      </c>
      <c r="B44" s="11">
        <f>Data!H28</f>
        <v>8.9157901704311371E-2</v>
      </c>
      <c r="C44" s="11">
        <f>Data!J28</f>
        <v>9.1923825442790985E-2</v>
      </c>
      <c r="D44" s="11">
        <f>Data!L28</f>
        <v>8.5806921124458313E-2</v>
      </c>
      <c r="E44" s="11">
        <f>Data!N28</f>
        <v>7.7077805995941162E-2</v>
      </c>
    </row>
    <row r="45" spans="1:5">
      <c r="A45" s="1">
        <v>50</v>
      </c>
      <c r="B45" s="11">
        <f>Data!H29</f>
        <v>6.812690943479538E-2</v>
      </c>
      <c r="C45" s="11">
        <f>Data!J29</f>
        <v>7.5214527547359467E-2</v>
      </c>
      <c r="D45" s="11">
        <f>Data!L29</f>
        <v>5.2018832415342331E-2</v>
      </c>
      <c r="E45" s="11">
        <f>Data!N29</f>
        <v>6.6902317106723785E-2</v>
      </c>
    </row>
    <row r="46" spans="1:5">
      <c r="A46" s="1">
        <v>55</v>
      </c>
      <c r="B46" s="11">
        <f>Data!H30</f>
        <v>5.6267593055963516E-2</v>
      </c>
      <c r="C46" s="11">
        <f>Data!J30</f>
        <v>6.0409393161535263E-2</v>
      </c>
      <c r="D46" s="11">
        <f>Data!L30</f>
        <v>7.1968205273151398E-2</v>
      </c>
      <c r="E46" s="11">
        <f>Data!N30</f>
        <v>5.8929871767759323E-2</v>
      </c>
    </row>
    <row r="47" spans="1:5">
      <c r="A47" s="1">
        <v>60</v>
      </c>
      <c r="B47" s="11">
        <f>Data!H31</f>
        <v>4.0409483015537262E-2</v>
      </c>
      <c r="C47" s="11">
        <f>Data!J31</f>
        <v>4.7891639173030853E-2</v>
      </c>
      <c r="D47" s="11">
        <f>Data!L31</f>
        <v>4.8132196068763733E-2</v>
      </c>
      <c r="E47" s="11">
        <f>Data!N31</f>
        <v>5.2690993994474411E-2</v>
      </c>
    </row>
    <row r="48" spans="1:5">
      <c r="A48" s="6" t="s">
        <v>9</v>
      </c>
      <c r="B48" s="12">
        <f>SUM(B38:B47)</f>
        <v>1.0000000260770321</v>
      </c>
      <c r="C48" s="12">
        <f t="shared" ref="C48:E48" si="1">SUM(C38:C47)</f>
        <v>1.0000000037252903</v>
      </c>
      <c r="D48" s="12">
        <f t="shared" si="1"/>
        <v>0.9999999962747097</v>
      </c>
      <c r="E48" s="12">
        <f t="shared" si="1"/>
        <v>0.9999999925494194</v>
      </c>
    </row>
    <row r="49" spans="1:1">
      <c r="A49" t="s">
        <v>45</v>
      </c>
    </row>
  </sheetData>
  <pageMargins left="0.511811024" right="0.511811024" top="0.78740157499999996" bottom="0.78740157499999996" header="0.31496062000000002" footer="0.31496062000000002"/>
  <pageSetup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80" zoomScaleNormal="80" zoomScalePageLayoutView="80" workbookViewId="0">
      <selection activeCell="A2" sqref="A2"/>
    </sheetView>
  </sheetViews>
  <sheetFormatPr baseColWidth="10" defaultColWidth="8.83203125" defaultRowHeight="14" x14ac:dyDescent="0"/>
  <cols>
    <col min="1" max="1" width="9.83203125" customWidth="1"/>
    <col min="2" max="2" width="14.6640625" bestFit="1" customWidth="1"/>
    <col min="3" max="3" width="15" bestFit="1" customWidth="1"/>
    <col min="4" max="4" width="14.6640625" bestFit="1" customWidth="1"/>
    <col min="5" max="5" width="15" bestFit="1" customWidth="1"/>
  </cols>
  <sheetData>
    <row r="1" spans="1:5">
      <c r="A1" s="2" t="s">
        <v>43</v>
      </c>
      <c r="D1" s="1"/>
    </row>
    <row r="2" spans="1:5">
      <c r="A2" s="6" t="s">
        <v>23</v>
      </c>
      <c r="B2" s="6" t="s">
        <v>11</v>
      </c>
      <c r="C2" s="6" t="s">
        <v>12</v>
      </c>
      <c r="D2" s="6" t="s">
        <v>13</v>
      </c>
      <c r="E2" s="6" t="s">
        <v>14</v>
      </c>
    </row>
    <row r="3" spans="1:5">
      <c r="A3" s="1">
        <v>15</v>
      </c>
      <c r="B3" s="11">
        <f>Data!C112</f>
        <v>1.1048986343666911E-3</v>
      </c>
      <c r="C3" s="11">
        <f>Data!D112</f>
        <v>1.1554445372894406E-3</v>
      </c>
      <c r="D3" s="11">
        <f>Data!E112</f>
        <v>1.357816974632442E-3</v>
      </c>
      <c r="E3" s="11">
        <f>Data!F112</f>
        <v>1.2928341748192906E-3</v>
      </c>
    </row>
    <row r="4" spans="1:5">
      <c r="A4" s="1">
        <v>20</v>
      </c>
      <c r="B4" s="11">
        <f>Data!C113</f>
        <v>2.0008634310215712E-3</v>
      </c>
      <c r="C4" s="11">
        <f>Data!D113</f>
        <v>1.9581371452659369E-3</v>
      </c>
      <c r="D4" s="11">
        <f>Data!E113</f>
        <v>1.804706291295588E-3</v>
      </c>
      <c r="E4" s="11">
        <f>Data!F113</f>
        <v>1.7990755150094628E-3</v>
      </c>
    </row>
    <row r="5" spans="1:5">
      <c r="A5" s="1">
        <v>25</v>
      </c>
      <c r="B5" s="11">
        <f>Data!C114</f>
        <v>3.4455098211765289E-3</v>
      </c>
      <c r="C5" s="11">
        <f>Data!D114</f>
        <v>3.4665742423385382E-3</v>
      </c>
      <c r="D5" s="11">
        <f>Data!E114</f>
        <v>3.6430777981877327E-3</v>
      </c>
      <c r="E5" s="11">
        <f>Data!F114</f>
        <v>3.6628656089305878E-3</v>
      </c>
    </row>
    <row r="6" spans="1:5">
      <c r="A6" s="1">
        <v>30</v>
      </c>
      <c r="B6" s="11">
        <f>Data!C115</f>
        <v>4.1340137831866741E-3</v>
      </c>
      <c r="C6" s="11">
        <f>Data!D115</f>
        <v>4.2004389688372612E-3</v>
      </c>
      <c r="D6" s="11">
        <f>Data!E115</f>
        <v>4.1410047560930252E-3</v>
      </c>
      <c r="E6" s="11">
        <f>Data!F115</f>
        <v>4.0538567118346691E-3</v>
      </c>
    </row>
    <row r="7" spans="1:5">
      <c r="A7" s="1">
        <v>35</v>
      </c>
      <c r="B7" s="11">
        <f>Data!C116</f>
        <v>4.0652849711477757E-3</v>
      </c>
      <c r="C7" s="11">
        <f>Data!D116</f>
        <v>3.8761382456868887E-3</v>
      </c>
      <c r="D7" s="11">
        <f>Data!E116</f>
        <v>3.3388547599315643E-3</v>
      </c>
      <c r="E7" s="11">
        <f>Data!F116</f>
        <v>3.5358143504709005E-3</v>
      </c>
    </row>
    <row r="8" spans="1:5">
      <c r="A8" s="1">
        <v>40</v>
      </c>
      <c r="B8" s="11">
        <f>Data!C117</f>
        <v>3.0462366994470358E-3</v>
      </c>
      <c r="C8" s="11">
        <f>Data!D117</f>
        <v>3.1404152978211641E-3</v>
      </c>
      <c r="D8" s="11">
        <f>Data!E117</f>
        <v>3.0198977328836918E-3</v>
      </c>
      <c r="E8" s="11">
        <f>Data!F117</f>
        <v>2.9523568227887154E-3</v>
      </c>
    </row>
    <row r="9" spans="1:5">
      <c r="A9" s="1">
        <v>45</v>
      </c>
      <c r="B9" s="11">
        <f>Data!C118</f>
        <v>2.2345155011862516E-3</v>
      </c>
      <c r="C9" s="11">
        <f>Data!D118</f>
        <v>2.4517441634088755E-3</v>
      </c>
      <c r="D9" s="11">
        <f>Data!E118</f>
        <v>2.6143176946789026E-3</v>
      </c>
      <c r="E9" s="11">
        <f>Data!F118</f>
        <v>2.4912378285080194E-3</v>
      </c>
    </row>
    <row r="10" spans="1:5">
      <c r="A10" s="1">
        <v>50</v>
      </c>
      <c r="B10" s="11">
        <f>Data!C119</f>
        <v>2.11704196408391E-3</v>
      </c>
      <c r="C10" s="11">
        <f>Data!D119</f>
        <v>1.9460992189124227E-3</v>
      </c>
      <c r="D10" s="11">
        <f>Data!E119</f>
        <v>2.2570893634110689E-3</v>
      </c>
      <c r="E10" s="11">
        <f>Data!F119</f>
        <v>2.1527858916670084E-3</v>
      </c>
    </row>
    <row r="11" spans="1:5">
      <c r="A11" s="1">
        <v>55</v>
      </c>
      <c r="B11" s="11">
        <f>Data!C120</f>
        <v>1.725441194139421E-3</v>
      </c>
      <c r="C11" s="11">
        <f>Data!D120</f>
        <v>1.6115984180942178E-3</v>
      </c>
      <c r="D11" s="11">
        <f>Data!E120</f>
        <v>1.9088340923190117E-3</v>
      </c>
      <c r="E11" s="11">
        <f>Data!F120</f>
        <v>1.9088739063590765E-3</v>
      </c>
    </row>
    <row r="12" spans="1:5">
      <c r="A12" s="1">
        <v>60</v>
      </c>
      <c r="B12" s="11">
        <f>Data!C121</f>
        <v>1.3338770950213075E-3</v>
      </c>
      <c r="C12" s="11">
        <f>Data!D121</f>
        <v>1.4010933227837086E-3</v>
      </c>
      <c r="D12" s="11">
        <f>Data!E121</f>
        <v>1.498017692938447E-3</v>
      </c>
      <c r="E12" s="11">
        <f>Data!F121</f>
        <v>1.7339164623990655E-3</v>
      </c>
    </row>
    <row r="13" spans="1:5">
      <c r="A13" s="6" t="s">
        <v>39</v>
      </c>
      <c r="B13" s="12">
        <f>1-(EXP(-SUM(B3:B12)))</f>
        <v>2.489262232035605E-2</v>
      </c>
      <c r="C13" s="12">
        <f t="shared" ref="C13:E13" si="0">1-(EXP(-SUM(C3:C12)))</f>
        <v>2.4892622774425832E-2</v>
      </c>
      <c r="D13" s="12">
        <f t="shared" si="0"/>
        <v>2.5259129501754685E-2</v>
      </c>
      <c r="E13" s="12">
        <f t="shared" si="0"/>
        <v>2.525912961522947E-2</v>
      </c>
    </row>
    <row r="14" spans="1:5">
      <c r="A14" t="s">
        <v>45</v>
      </c>
    </row>
    <row r="15" spans="1:5">
      <c r="C15" s="1"/>
      <c r="E15" s="1"/>
    </row>
    <row r="16" spans="1:5">
      <c r="A16" s="1"/>
      <c r="B16" s="5"/>
      <c r="C16" s="3"/>
      <c r="D16" s="5"/>
      <c r="E16" s="3"/>
    </row>
    <row r="17" spans="1:4">
      <c r="A17" s="1"/>
      <c r="B17" s="5"/>
      <c r="D17" s="5"/>
    </row>
    <row r="18" spans="1:4">
      <c r="A18" s="1"/>
      <c r="B18" s="5"/>
      <c r="D18" s="5"/>
    </row>
    <row r="19" spans="1:4">
      <c r="A19" s="1"/>
      <c r="B19" s="5"/>
      <c r="D19" s="5"/>
    </row>
    <row r="20" spans="1:4">
      <c r="A20" s="1"/>
      <c r="B20" s="5"/>
      <c r="D20" s="5"/>
    </row>
    <row r="36" spans="1:5">
      <c r="A36" s="2" t="s">
        <v>44</v>
      </c>
      <c r="D36" s="1"/>
    </row>
    <row r="37" spans="1:5">
      <c r="A37" s="6" t="s">
        <v>23</v>
      </c>
      <c r="B37" s="6" t="s">
        <v>11</v>
      </c>
      <c r="C37" s="6" t="s">
        <v>12</v>
      </c>
      <c r="D37" s="6" t="s">
        <v>13</v>
      </c>
      <c r="E37" s="6" t="s">
        <v>14</v>
      </c>
    </row>
    <row r="38" spans="1:5">
      <c r="A38" s="1">
        <v>15</v>
      </c>
      <c r="B38" s="11">
        <f>Data!H112</f>
        <v>4.3831817805767059E-2</v>
      </c>
      <c r="C38" s="11">
        <f>Data!J112</f>
        <v>4.5836996287107468E-2</v>
      </c>
      <c r="D38" s="11">
        <f>Data!L112</f>
        <v>5.3073689341545105E-2</v>
      </c>
      <c r="E38" s="11">
        <f>Data!N112</f>
        <v>5.0533674657344818E-2</v>
      </c>
    </row>
    <row r="39" spans="1:5">
      <c r="A39" s="1">
        <v>20</v>
      </c>
      <c r="B39" s="11">
        <f>Data!H113</f>
        <v>7.9375140368938446E-2</v>
      </c>
      <c r="C39" s="11">
        <f>Data!J113</f>
        <v>7.768017053604126E-2</v>
      </c>
      <c r="D39" s="11">
        <f>Data!L113</f>
        <v>7.054147869348526E-2</v>
      </c>
      <c r="E39" s="11">
        <f>Data!N113</f>
        <v>7.032138854265213E-2</v>
      </c>
    </row>
    <row r="40" spans="1:5">
      <c r="A40" s="1">
        <v>25</v>
      </c>
      <c r="B40" s="11">
        <f>Data!H114</f>
        <v>0.13668490946292877</v>
      </c>
      <c r="C40" s="11">
        <f>Data!J114</f>
        <v>0.13752053678035736</v>
      </c>
      <c r="D40" s="11">
        <f>Data!L114</f>
        <v>0.14239884912967682</v>
      </c>
      <c r="E40" s="11">
        <f>Data!N114</f>
        <v>0.14317230880260468</v>
      </c>
    </row>
    <row r="41" spans="1:5">
      <c r="A41" s="1">
        <v>30</v>
      </c>
      <c r="B41" s="11">
        <f>Data!H115</f>
        <v>0.16399815678596497</v>
      </c>
      <c r="C41" s="11">
        <f>Data!J115</f>
        <v>0.16663327813148499</v>
      </c>
      <c r="D41" s="11">
        <f>Data!L115</f>
        <v>0.16186158359050751</v>
      </c>
      <c r="E41" s="11">
        <f>Data!N115</f>
        <v>0.15845517814159393</v>
      </c>
    </row>
    <row r="42" spans="1:5">
      <c r="A42" s="1">
        <v>35</v>
      </c>
      <c r="B42" s="11">
        <f>Data!H116</f>
        <v>0.16127166152000427</v>
      </c>
      <c r="C42" s="11">
        <f>Data!J116</f>
        <v>0.15376812219619751</v>
      </c>
      <c r="D42" s="11">
        <f>Data!L116</f>
        <v>0.13050752878189087</v>
      </c>
      <c r="E42" s="11">
        <f>Data!N116</f>
        <v>0.13820619881153107</v>
      </c>
    </row>
    <row r="43" spans="1:5">
      <c r="A43" s="1">
        <v>40</v>
      </c>
      <c r="B43" s="11">
        <f>Data!H117</f>
        <v>0.12084556370973587</v>
      </c>
      <c r="C43" s="11">
        <f>Data!J117</f>
        <v>0.12458167225122452</v>
      </c>
      <c r="D43" s="11">
        <f>Data!L117</f>
        <v>0.1180402934551239</v>
      </c>
      <c r="E43" s="11">
        <f>Data!N117</f>
        <v>0.1154002919793129</v>
      </c>
    </row>
    <row r="44" spans="1:5">
      <c r="A44" s="1">
        <v>45</v>
      </c>
      <c r="B44" s="11">
        <f>Data!H118</f>
        <v>8.8644221425056458E-2</v>
      </c>
      <c r="C44" s="11">
        <f>Data!J118</f>
        <v>9.7261779010295868E-2</v>
      </c>
      <c r="D44" s="11">
        <f>Data!L118</f>
        <v>0.10218717902898788</v>
      </c>
      <c r="E44" s="11">
        <f>Data!N118</f>
        <v>9.7376294434070587E-2</v>
      </c>
    </row>
    <row r="45" spans="1:5">
      <c r="A45" s="1">
        <v>50</v>
      </c>
      <c r="B45" s="11">
        <f>Data!H119</f>
        <v>8.3983995020389557E-2</v>
      </c>
      <c r="C45" s="11">
        <f>Data!J119</f>
        <v>7.720261812210083E-2</v>
      </c>
      <c r="D45" s="11">
        <f>Data!L119</f>
        <v>8.8224008679389954E-2</v>
      </c>
      <c r="E45" s="11">
        <f>Data!N119</f>
        <v>8.4147050976753235E-2</v>
      </c>
    </row>
    <row r="46" spans="1:5">
      <c r="A46" s="1">
        <v>55</v>
      </c>
      <c r="B46" s="11">
        <f>Data!H120</f>
        <v>6.8449020385742188E-2</v>
      </c>
      <c r="C46" s="11">
        <f>Data!J120</f>
        <v>6.3932828605175018E-2</v>
      </c>
      <c r="D46" s="11">
        <f>Data!L120</f>
        <v>7.4611581861972809E-2</v>
      </c>
      <c r="E46" s="11">
        <f>Data!N120</f>
        <v>7.4613139033317566E-2</v>
      </c>
    </row>
    <row r="47" spans="1:5">
      <c r="A47" s="1">
        <v>60</v>
      </c>
      <c r="B47" s="11">
        <f>Data!H121</f>
        <v>5.2915498614311218E-2</v>
      </c>
      <c r="C47" s="11">
        <f>Data!J121</f>
        <v>5.5581994354724884E-2</v>
      </c>
      <c r="D47" s="11">
        <f>Data!L121</f>
        <v>5.8553788810968399E-2</v>
      </c>
      <c r="E47" s="11">
        <f>Data!N121</f>
        <v>6.7774482071399689E-2</v>
      </c>
    </row>
    <row r="48" spans="1:5">
      <c r="A48" s="6" t="s">
        <v>9</v>
      </c>
      <c r="B48" s="12">
        <f>SUM(B38:B47)</f>
        <v>0.99999998509883881</v>
      </c>
      <c r="C48" s="12">
        <f t="shared" ref="C48:E48" si="1">SUM(C38:C47)</f>
        <v>0.9999999962747097</v>
      </c>
      <c r="D48" s="12">
        <f t="shared" si="1"/>
        <v>0.99999998137354851</v>
      </c>
      <c r="E48" s="12">
        <f t="shared" si="1"/>
        <v>1.0000000074505806</v>
      </c>
    </row>
    <row r="49" spans="1:1">
      <c r="A49" t="s">
        <v>45</v>
      </c>
    </row>
  </sheetData>
  <pageMargins left="0.511811024" right="0.511811024" top="0.78740157499999996" bottom="0.78740157499999996" header="0.31496062000000002" footer="0.31496062000000002"/>
  <pageSetup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1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baseColWidth="10" defaultColWidth="8.83203125" defaultRowHeight="14" x14ac:dyDescent="0"/>
  <cols>
    <col min="1" max="2" width="10" customWidth="1"/>
    <col min="3" max="14" width="11" customWidth="1"/>
    <col min="257" max="258" width="10" customWidth="1"/>
    <col min="259" max="270" width="11" customWidth="1"/>
    <col min="513" max="514" width="10" customWidth="1"/>
    <col min="515" max="526" width="11" customWidth="1"/>
    <col min="769" max="770" width="10" customWidth="1"/>
    <col min="771" max="782" width="11" customWidth="1"/>
    <col min="1025" max="1026" width="10" customWidth="1"/>
    <col min="1027" max="1038" width="11" customWidth="1"/>
    <col min="1281" max="1282" width="10" customWidth="1"/>
    <col min="1283" max="1294" width="11" customWidth="1"/>
    <col min="1537" max="1538" width="10" customWidth="1"/>
    <col min="1539" max="1550" width="11" customWidth="1"/>
    <col min="1793" max="1794" width="10" customWidth="1"/>
    <col min="1795" max="1806" width="11" customWidth="1"/>
    <col min="2049" max="2050" width="10" customWidth="1"/>
    <col min="2051" max="2062" width="11" customWidth="1"/>
    <col min="2305" max="2306" width="10" customWidth="1"/>
    <col min="2307" max="2318" width="11" customWidth="1"/>
    <col min="2561" max="2562" width="10" customWidth="1"/>
    <col min="2563" max="2574" width="11" customWidth="1"/>
    <col min="2817" max="2818" width="10" customWidth="1"/>
    <col min="2819" max="2830" width="11" customWidth="1"/>
    <col min="3073" max="3074" width="10" customWidth="1"/>
    <col min="3075" max="3086" width="11" customWidth="1"/>
    <col min="3329" max="3330" width="10" customWidth="1"/>
    <col min="3331" max="3342" width="11" customWidth="1"/>
    <col min="3585" max="3586" width="10" customWidth="1"/>
    <col min="3587" max="3598" width="11" customWidth="1"/>
    <col min="3841" max="3842" width="10" customWidth="1"/>
    <col min="3843" max="3854" width="11" customWidth="1"/>
    <col min="4097" max="4098" width="10" customWidth="1"/>
    <col min="4099" max="4110" width="11" customWidth="1"/>
    <col min="4353" max="4354" width="10" customWidth="1"/>
    <col min="4355" max="4366" width="11" customWidth="1"/>
    <col min="4609" max="4610" width="10" customWidth="1"/>
    <col min="4611" max="4622" width="11" customWidth="1"/>
    <col min="4865" max="4866" width="10" customWidth="1"/>
    <col min="4867" max="4878" width="11" customWidth="1"/>
    <col min="5121" max="5122" width="10" customWidth="1"/>
    <col min="5123" max="5134" width="11" customWidth="1"/>
    <col min="5377" max="5378" width="10" customWidth="1"/>
    <col min="5379" max="5390" width="11" customWidth="1"/>
    <col min="5633" max="5634" width="10" customWidth="1"/>
    <col min="5635" max="5646" width="11" customWidth="1"/>
    <col min="5889" max="5890" width="10" customWidth="1"/>
    <col min="5891" max="5902" width="11" customWidth="1"/>
    <col min="6145" max="6146" width="10" customWidth="1"/>
    <col min="6147" max="6158" width="11" customWidth="1"/>
    <col min="6401" max="6402" width="10" customWidth="1"/>
    <col min="6403" max="6414" width="11" customWidth="1"/>
    <col min="6657" max="6658" width="10" customWidth="1"/>
    <col min="6659" max="6670" width="11" customWidth="1"/>
    <col min="6913" max="6914" width="10" customWidth="1"/>
    <col min="6915" max="6926" width="11" customWidth="1"/>
    <col min="7169" max="7170" width="10" customWidth="1"/>
    <col min="7171" max="7182" width="11" customWidth="1"/>
    <col min="7425" max="7426" width="10" customWidth="1"/>
    <col min="7427" max="7438" width="11" customWidth="1"/>
    <col min="7681" max="7682" width="10" customWidth="1"/>
    <col min="7683" max="7694" width="11" customWidth="1"/>
    <col min="7937" max="7938" width="10" customWidth="1"/>
    <col min="7939" max="7950" width="11" customWidth="1"/>
    <col min="8193" max="8194" width="10" customWidth="1"/>
    <col min="8195" max="8206" width="11" customWidth="1"/>
    <col min="8449" max="8450" width="10" customWidth="1"/>
    <col min="8451" max="8462" width="11" customWidth="1"/>
    <col min="8705" max="8706" width="10" customWidth="1"/>
    <col min="8707" max="8718" width="11" customWidth="1"/>
    <col min="8961" max="8962" width="10" customWidth="1"/>
    <col min="8963" max="8974" width="11" customWidth="1"/>
    <col min="9217" max="9218" width="10" customWidth="1"/>
    <col min="9219" max="9230" width="11" customWidth="1"/>
    <col min="9473" max="9474" width="10" customWidth="1"/>
    <col min="9475" max="9486" width="11" customWidth="1"/>
    <col min="9729" max="9730" width="10" customWidth="1"/>
    <col min="9731" max="9742" width="11" customWidth="1"/>
    <col min="9985" max="9986" width="10" customWidth="1"/>
    <col min="9987" max="9998" width="11" customWidth="1"/>
    <col min="10241" max="10242" width="10" customWidth="1"/>
    <col min="10243" max="10254" width="11" customWidth="1"/>
    <col min="10497" max="10498" width="10" customWidth="1"/>
    <col min="10499" max="10510" width="11" customWidth="1"/>
    <col min="10753" max="10754" width="10" customWidth="1"/>
    <col min="10755" max="10766" width="11" customWidth="1"/>
    <col min="11009" max="11010" width="10" customWidth="1"/>
    <col min="11011" max="11022" width="11" customWidth="1"/>
    <col min="11265" max="11266" width="10" customWidth="1"/>
    <col min="11267" max="11278" width="11" customWidth="1"/>
    <col min="11521" max="11522" width="10" customWidth="1"/>
    <col min="11523" max="11534" width="11" customWidth="1"/>
    <col min="11777" max="11778" width="10" customWidth="1"/>
    <col min="11779" max="11790" width="11" customWidth="1"/>
    <col min="12033" max="12034" width="10" customWidth="1"/>
    <col min="12035" max="12046" width="11" customWidth="1"/>
    <col min="12289" max="12290" width="10" customWidth="1"/>
    <col min="12291" max="12302" width="11" customWidth="1"/>
    <col min="12545" max="12546" width="10" customWidth="1"/>
    <col min="12547" max="12558" width="11" customWidth="1"/>
    <col min="12801" max="12802" width="10" customWidth="1"/>
    <col min="12803" max="12814" width="11" customWidth="1"/>
    <col min="13057" max="13058" width="10" customWidth="1"/>
    <col min="13059" max="13070" width="11" customWidth="1"/>
    <col min="13313" max="13314" width="10" customWidth="1"/>
    <col min="13315" max="13326" width="11" customWidth="1"/>
    <col min="13569" max="13570" width="10" customWidth="1"/>
    <col min="13571" max="13582" width="11" customWidth="1"/>
    <col min="13825" max="13826" width="10" customWidth="1"/>
    <col min="13827" max="13838" width="11" customWidth="1"/>
    <col min="14081" max="14082" width="10" customWidth="1"/>
    <col min="14083" max="14094" width="11" customWidth="1"/>
    <col min="14337" max="14338" width="10" customWidth="1"/>
    <col min="14339" max="14350" width="11" customWidth="1"/>
    <col min="14593" max="14594" width="10" customWidth="1"/>
    <col min="14595" max="14606" width="11" customWidth="1"/>
    <col min="14849" max="14850" width="10" customWidth="1"/>
    <col min="14851" max="14862" width="11" customWidth="1"/>
    <col min="15105" max="15106" width="10" customWidth="1"/>
    <col min="15107" max="15118" width="11" customWidth="1"/>
    <col min="15361" max="15362" width="10" customWidth="1"/>
    <col min="15363" max="15374" width="11" customWidth="1"/>
    <col min="15617" max="15618" width="10" customWidth="1"/>
    <col min="15619" max="15630" width="11" customWidth="1"/>
    <col min="15873" max="15874" width="10" customWidth="1"/>
    <col min="15875" max="15886" width="11" customWidth="1"/>
    <col min="16129" max="16130" width="10" customWidth="1"/>
    <col min="16131" max="16142" width="11" customWidth="1"/>
  </cols>
  <sheetData>
    <row r="1" spans="1:14">
      <c r="A1" s="8" t="s">
        <v>24</v>
      </c>
      <c r="B1" s="8" t="s">
        <v>25</v>
      </c>
      <c r="C1" s="8" t="s">
        <v>26</v>
      </c>
      <c r="D1" s="8" t="s">
        <v>27</v>
      </c>
      <c r="E1" s="8" t="s">
        <v>28</v>
      </c>
      <c r="F1" s="8" t="s">
        <v>29</v>
      </c>
      <c r="G1" s="8" t="s">
        <v>30</v>
      </c>
      <c r="H1" s="8" t="s">
        <v>31</v>
      </c>
      <c r="I1" s="8" t="s">
        <v>32</v>
      </c>
      <c r="J1" s="8" t="s">
        <v>33</v>
      </c>
      <c r="K1" s="8" t="s">
        <v>34</v>
      </c>
      <c r="L1" s="8" t="s">
        <v>35</v>
      </c>
      <c r="M1" s="8" t="s">
        <v>36</v>
      </c>
      <c r="N1" s="8" t="s">
        <v>37</v>
      </c>
    </row>
    <row r="2" spans="1:14">
      <c r="A2" s="9">
        <v>11</v>
      </c>
      <c r="B2" s="9">
        <v>15</v>
      </c>
      <c r="C2" s="9">
        <v>1.8115665763616562E-2</v>
      </c>
      <c r="D2" s="9">
        <v>1.8150446936488152E-2</v>
      </c>
      <c r="E2" s="9">
        <v>1.7042530700564384E-2</v>
      </c>
      <c r="F2" s="9">
        <v>1.7049619928002357E-2</v>
      </c>
      <c r="G2" s="9">
        <v>0.19833855330944061</v>
      </c>
      <c r="H2" s="9">
        <v>9.1337084770202637E-2</v>
      </c>
      <c r="I2" s="9">
        <v>0.19833853840827942</v>
      </c>
      <c r="J2" s="9">
        <v>9.151245653629303E-2</v>
      </c>
      <c r="K2" s="9">
        <v>0.17512732744216919</v>
      </c>
      <c r="L2" s="9">
        <v>9.7315087914466858E-2</v>
      </c>
      <c r="M2" s="9">
        <v>0.17512732744216919</v>
      </c>
      <c r="N2" s="9">
        <v>9.7355566918849945E-2</v>
      </c>
    </row>
    <row r="3" spans="1:14">
      <c r="A3" s="9">
        <v>11</v>
      </c>
      <c r="B3" s="9">
        <v>20</v>
      </c>
      <c r="C3" s="9">
        <v>2.3190349340438843E-2</v>
      </c>
      <c r="D3" s="9">
        <v>2.3025786504149437E-2</v>
      </c>
      <c r="E3" s="9">
        <v>2.042112685739994E-2</v>
      </c>
      <c r="F3" s="9">
        <v>2.0367391407489777E-2</v>
      </c>
      <c r="G3" s="9">
        <v>0.19833855330944061</v>
      </c>
      <c r="H3" s="9">
        <v>0.11692305654287338</v>
      </c>
      <c r="I3" s="9">
        <v>0.19833853840827942</v>
      </c>
      <c r="J3" s="9">
        <v>0.11609335243701935</v>
      </c>
      <c r="K3" s="9">
        <v>0.17512732744216919</v>
      </c>
      <c r="L3" s="9">
        <v>0.11660730838775635</v>
      </c>
      <c r="M3" s="9">
        <v>0.17512732744216919</v>
      </c>
      <c r="N3" s="9">
        <v>0.11630047857761383</v>
      </c>
    </row>
    <row r="4" spans="1:14">
      <c r="A4" s="9">
        <v>11</v>
      </c>
      <c r="B4" s="9">
        <v>25</v>
      </c>
      <c r="C4" s="9">
        <v>2.3924168199300766E-2</v>
      </c>
      <c r="D4" s="9">
        <v>2.421988919377327E-2</v>
      </c>
      <c r="E4" s="9">
        <v>2.103332057595253E-2</v>
      </c>
      <c r="F4" s="9">
        <v>2.1202757954597473E-2</v>
      </c>
      <c r="G4" s="9">
        <v>0.19833855330944061</v>
      </c>
      <c r="H4" s="9">
        <v>0.12062288075685501</v>
      </c>
      <c r="I4" s="9">
        <v>0.19833853840827942</v>
      </c>
      <c r="J4" s="9">
        <v>0.12211388349533081</v>
      </c>
      <c r="K4" s="9">
        <v>0.17512732744216919</v>
      </c>
      <c r="L4" s="9">
        <v>0.12010301649570465</v>
      </c>
      <c r="M4" s="9">
        <v>0.17512732744216919</v>
      </c>
      <c r="N4" s="9">
        <v>0.12107052654027939</v>
      </c>
    </row>
    <row r="5" spans="1:14">
      <c r="A5" s="9">
        <v>11</v>
      </c>
      <c r="B5" s="9">
        <v>30</v>
      </c>
      <c r="C5" s="9">
        <v>2.3459553718566895E-2</v>
      </c>
      <c r="D5" s="9">
        <v>2.3460818454623222E-2</v>
      </c>
      <c r="E5" s="9">
        <v>2.0674483850598335E-2</v>
      </c>
      <c r="F5" s="9">
        <v>2.0489897578954697E-2</v>
      </c>
      <c r="G5" s="9">
        <v>0.19833855330944061</v>
      </c>
      <c r="H5" s="9">
        <v>0.11828035116195679</v>
      </c>
      <c r="I5" s="9">
        <v>0.19833853840827942</v>
      </c>
      <c r="J5" s="9">
        <v>0.11828673630952835</v>
      </c>
      <c r="K5" s="9">
        <v>0.17512732744216919</v>
      </c>
      <c r="L5" s="9">
        <v>0.11805400997400284</v>
      </c>
      <c r="M5" s="9">
        <v>0.17512732744216919</v>
      </c>
      <c r="N5" s="9">
        <v>0.11699999868869781</v>
      </c>
    </row>
    <row r="6" spans="1:14">
      <c r="A6" s="9">
        <v>11</v>
      </c>
      <c r="B6" s="9">
        <v>35</v>
      </c>
      <c r="C6" s="9">
        <v>2.2511990740895271E-2</v>
      </c>
      <c r="D6" s="9">
        <v>2.1987155079841614E-2</v>
      </c>
      <c r="E6" s="9">
        <v>1.9358273595571518E-2</v>
      </c>
      <c r="F6" s="9">
        <v>1.916184090077877E-2</v>
      </c>
      <c r="G6" s="9">
        <v>0.19833855330944061</v>
      </c>
      <c r="H6" s="9">
        <v>0.11350284516811371</v>
      </c>
      <c r="I6" s="9">
        <v>0.19833853840827942</v>
      </c>
      <c r="J6" s="9">
        <v>0.11085669696331024</v>
      </c>
      <c r="K6" s="9">
        <v>0.17512732744216919</v>
      </c>
      <c r="L6" s="9">
        <v>0.11053828150033951</v>
      </c>
      <c r="M6" s="9">
        <v>0.17512732744216919</v>
      </c>
      <c r="N6" s="9">
        <v>0.10941662639379501</v>
      </c>
    </row>
    <row r="7" spans="1:14">
      <c r="A7" s="9">
        <v>11</v>
      </c>
      <c r="B7" s="9">
        <v>40</v>
      </c>
      <c r="C7" s="9">
        <v>2.0134663209319115E-2</v>
      </c>
      <c r="D7" s="9">
        <v>2.0361527800559998E-2</v>
      </c>
      <c r="E7" s="9">
        <v>1.7127828672528267E-2</v>
      </c>
      <c r="F7" s="9">
        <v>1.7722584307193756E-2</v>
      </c>
      <c r="G7" s="9">
        <v>0.19833855330944061</v>
      </c>
      <c r="H7" s="9">
        <v>0.10151664167642593</v>
      </c>
      <c r="I7" s="9">
        <v>0.19833853840827942</v>
      </c>
      <c r="J7" s="9">
        <v>0.10266046971082687</v>
      </c>
      <c r="K7" s="9">
        <v>0.17512732744216919</v>
      </c>
      <c r="L7" s="9">
        <v>9.7802147269248962E-2</v>
      </c>
      <c r="M7" s="9">
        <v>0.17512732744216919</v>
      </c>
      <c r="N7" s="9">
        <v>0.10119827836751938</v>
      </c>
    </row>
    <row r="8" spans="1:14">
      <c r="A8" s="9">
        <v>11</v>
      </c>
      <c r="B8" s="9">
        <v>45</v>
      </c>
      <c r="C8" s="9">
        <v>1.8648773431777954E-2</v>
      </c>
      <c r="D8" s="9">
        <v>1.8796572461724281E-2</v>
      </c>
      <c r="E8" s="9">
        <v>1.6693878918886185E-2</v>
      </c>
      <c r="F8" s="9">
        <v>1.6381299123167992E-2</v>
      </c>
      <c r="G8" s="9">
        <v>0.19833855330944061</v>
      </c>
      <c r="H8" s="9">
        <v>9.4024956226348877E-2</v>
      </c>
      <c r="I8" s="9">
        <v>0.19833853840827942</v>
      </c>
      <c r="J8" s="9">
        <v>9.4770148396492004E-2</v>
      </c>
      <c r="K8" s="9">
        <v>0.17512732744216919</v>
      </c>
      <c r="L8" s="9">
        <v>9.5324240624904633E-2</v>
      </c>
      <c r="M8" s="9">
        <v>0.17512732744216919</v>
      </c>
      <c r="N8" s="9">
        <v>9.3539364635944366E-2</v>
      </c>
    </row>
    <row r="9" spans="1:14">
      <c r="A9" s="9">
        <v>11</v>
      </c>
      <c r="B9" s="9">
        <v>50</v>
      </c>
      <c r="C9" s="9">
        <v>1.6758458688855171E-2</v>
      </c>
      <c r="D9" s="9">
        <v>1.7360338941216469E-2</v>
      </c>
      <c r="E9" s="9">
        <v>1.5359384007751942E-2</v>
      </c>
      <c r="F9" s="9">
        <v>1.5204223804175854E-2</v>
      </c>
      <c r="G9" s="9">
        <v>0.19833855330944061</v>
      </c>
      <c r="H9" s="9">
        <v>8.4494203329086304E-2</v>
      </c>
      <c r="I9" s="9">
        <v>0.19833853840827942</v>
      </c>
      <c r="J9" s="9">
        <v>8.7528824806213379E-2</v>
      </c>
      <c r="K9" s="9">
        <v>0.17512732744216919</v>
      </c>
      <c r="L9" s="9">
        <v>8.7704099714756012E-2</v>
      </c>
      <c r="M9" s="9">
        <v>0.17512732744216919</v>
      </c>
      <c r="N9" s="9">
        <v>8.6818113923072815E-2</v>
      </c>
    </row>
    <row r="10" spans="1:14">
      <c r="A10" s="9">
        <v>11</v>
      </c>
      <c r="B10" s="9">
        <v>55</v>
      </c>
      <c r="C10" s="9">
        <v>1.7028527334332466E-2</v>
      </c>
      <c r="D10" s="9">
        <v>1.6066472977399826E-2</v>
      </c>
      <c r="E10" s="9">
        <v>1.4063440263271332E-2</v>
      </c>
      <c r="F10" s="9">
        <v>1.419837586581707E-2</v>
      </c>
      <c r="G10" s="9">
        <v>0.19833855330944061</v>
      </c>
      <c r="H10" s="9">
        <v>8.5855863988399506E-2</v>
      </c>
      <c r="I10" s="9">
        <v>0.19833853840827942</v>
      </c>
      <c r="J10" s="9">
        <v>8.1005297601222992E-2</v>
      </c>
      <c r="K10" s="9">
        <v>0.17512732744216919</v>
      </c>
      <c r="L10" s="9">
        <v>8.0304086208343506E-2</v>
      </c>
      <c r="M10" s="9">
        <v>0.17512732744216919</v>
      </c>
      <c r="N10" s="9">
        <v>8.1074588000774384E-2</v>
      </c>
    </row>
    <row r="11" spans="1:14">
      <c r="A11" s="9">
        <v>11</v>
      </c>
      <c r="B11" s="9">
        <v>60</v>
      </c>
      <c r="C11" s="9">
        <v>1.4566396363079548E-2</v>
      </c>
      <c r="D11" s="9">
        <v>1.4909537509083748E-2</v>
      </c>
      <c r="E11" s="9">
        <v>1.3353059999644756E-2</v>
      </c>
      <c r="F11" s="9">
        <v>1.3349337503314018E-2</v>
      </c>
      <c r="G11" s="9">
        <v>0.19833855330944061</v>
      </c>
      <c r="H11" s="9">
        <v>7.3442079126834869E-2</v>
      </c>
      <c r="I11" s="9">
        <v>0.19833853840827942</v>
      </c>
      <c r="J11" s="9">
        <v>7.5172163546085358E-2</v>
      </c>
      <c r="K11" s="9">
        <v>0.17512732744216919</v>
      </c>
      <c r="L11" s="9">
        <v>7.6247721910476685E-2</v>
      </c>
      <c r="M11" s="9">
        <v>0.17512732744216919</v>
      </c>
      <c r="N11" s="9">
        <v>7.6226465404033661E-2</v>
      </c>
    </row>
    <row r="12" spans="1:14">
      <c r="A12" s="9">
        <v>12</v>
      </c>
      <c r="B12" s="9">
        <v>15</v>
      </c>
      <c r="C12" s="9">
        <v>3.4733256325125694E-4</v>
      </c>
      <c r="D12" s="9">
        <v>3.479564911685884E-4</v>
      </c>
      <c r="E12" s="9">
        <v>3.3322052331641316E-4</v>
      </c>
      <c r="F12" s="9">
        <v>2.9735229327343404E-4</v>
      </c>
      <c r="G12" s="9">
        <v>5.401278380304575E-3</v>
      </c>
      <c r="H12" s="9">
        <v>6.4305618405342102E-2</v>
      </c>
      <c r="I12" s="9">
        <v>5.4008807055652142E-3</v>
      </c>
      <c r="J12" s="9">
        <v>6.442587822675705E-2</v>
      </c>
      <c r="K12" s="9">
        <v>4.1186371818184853E-3</v>
      </c>
      <c r="L12" s="9">
        <v>8.0905526876449585E-2</v>
      </c>
      <c r="M12" s="9">
        <v>4.1178977116942406E-3</v>
      </c>
      <c r="N12" s="9">
        <v>7.2209730744361877E-2</v>
      </c>
    </row>
    <row r="13" spans="1:14">
      <c r="A13" s="9">
        <v>12</v>
      </c>
      <c r="B13" s="9">
        <v>20</v>
      </c>
      <c r="C13" s="9">
        <v>4.4277217239141464E-4</v>
      </c>
      <c r="D13" s="9">
        <v>4.4931704178452492E-4</v>
      </c>
      <c r="E13" s="9">
        <v>3.4483158378861845E-4</v>
      </c>
      <c r="F13" s="9">
        <v>3.9392008329741657E-4</v>
      </c>
      <c r="G13" s="9">
        <v>5.401278380304575E-3</v>
      </c>
      <c r="H13" s="9">
        <v>8.1975437700748444E-2</v>
      </c>
      <c r="I13" s="9">
        <v>5.4008807055652142E-3</v>
      </c>
      <c r="J13" s="9">
        <v>8.3193294703960419E-2</v>
      </c>
      <c r="K13" s="9">
        <v>4.1186371818184853E-3</v>
      </c>
      <c r="L13" s="9">
        <v>8.3724677562713623E-2</v>
      </c>
      <c r="M13" s="9">
        <v>4.1178977116942406E-3</v>
      </c>
      <c r="N13" s="9">
        <v>9.5660485327243805E-2</v>
      </c>
    </row>
    <row r="14" spans="1:14">
      <c r="A14" s="9">
        <v>12</v>
      </c>
      <c r="B14" s="9">
        <v>25</v>
      </c>
      <c r="C14" s="9">
        <v>6.8491470301523805E-4</v>
      </c>
      <c r="D14" s="9">
        <v>6.6190102370455861E-4</v>
      </c>
      <c r="E14" s="9">
        <v>4.9566815141588449E-4</v>
      </c>
      <c r="F14" s="9">
        <v>4.8612937098369002E-4</v>
      </c>
      <c r="G14" s="9">
        <v>5.401278380304575E-3</v>
      </c>
      <c r="H14" s="9">
        <v>0.12680603563785553</v>
      </c>
      <c r="I14" s="9">
        <v>5.4008807055652142E-3</v>
      </c>
      <c r="J14" s="9">
        <v>0.12255427241325378</v>
      </c>
      <c r="K14" s="9">
        <v>4.1186371818184853E-3</v>
      </c>
      <c r="L14" s="9">
        <v>0.12034761160612106</v>
      </c>
      <c r="M14" s="9">
        <v>4.1178977116942406E-3</v>
      </c>
      <c r="N14" s="9">
        <v>0.11805280297994614</v>
      </c>
    </row>
    <row r="15" spans="1:14">
      <c r="A15" s="9">
        <v>12</v>
      </c>
      <c r="B15" s="9">
        <v>30</v>
      </c>
      <c r="C15" s="9">
        <v>8.0385652836412191E-4</v>
      </c>
      <c r="D15" s="9">
        <v>8.4006751421838999E-4</v>
      </c>
      <c r="E15" s="9">
        <v>5.8008561609312892E-4</v>
      </c>
      <c r="F15" s="9">
        <v>5.427204305306077E-4</v>
      </c>
      <c r="G15" s="9">
        <v>5.401278380304575E-3</v>
      </c>
      <c r="H15" s="9">
        <v>0.14882709085941315</v>
      </c>
      <c r="I15" s="9">
        <v>5.4008807055652142E-3</v>
      </c>
      <c r="J15" s="9">
        <v>0.15554268658161163</v>
      </c>
      <c r="K15" s="9">
        <v>4.1186371818184853E-3</v>
      </c>
      <c r="L15" s="9">
        <v>0.14084406197071075</v>
      </c>
      <c r="M15" s="9">
        <v>4.1178977116942406E-3</v>
      </c>
      <c r="N15" s="9">
        <v>0.13179551064968109</v>
      </c>
    </row>
    <row r="16" spans="1:14">
      <c r="A16" s="9">
        <v>12</v>
      </c>
      <c r="B16" s="9">
        <v>35</v>
      </c>
      <c r="C16" s="9">
        <v>8.6235301569104195E-4</v>
      </c>
      <c r="D16" s="9">
        <v>8.2805618876591325E-4</v>
      </c>
      <c r="E16" s="9">
        <v>5.0832959823310375E-4</v>
      </c>
      <c r="F16" s="9">
        <v>5.475037032738328E-4</v>
      </c>
      <c r="G16" s="9">
        <v>5.401278380304575E-3</v>
      </c>
      <c r="H16" s="9">
        <v>0.15965721011161804</v>
      </c>
      <c r="I16" s="9">
        <v>5.4008807055652142E-3</v>
      </c>
      <c r="J16" s="9">
        <v>0.15331873297691345</v>
      </c>
      <c r="K16" s="9">
        <v>4.1186371818184853E-3</v>
      </c>
      <c r="L16" s="9">
        <v>0.1234217956662178</v>
      </c>
      <c r="M16" s="9">
        <v>4.1178977116942406E-3</v>
      </c>
      <c r="N16" s="9">
        <v>0.1329570859670639</v>
      </c>
    </row>
    <row r="17" spans="1:14">
      <c r="A17" s="9">
        <v>12</v>
      </c>
      <c r="B17" s="9">
        <v>40</v>
      </c>
      <c r="C17" s="9">
        <v>6.504188640974462E-4</v>
      </c>
      <c r="D17" s="9">
        <v>6.7192636197432876E-4</v>
      </c>
      <c r="E17" s="9">
        <v>4.9127935199066997E-4</v>
      </c>
      <c r="F17" s="9">
        <v>5.058562383055687E-4</v>
      </c>
      <c r="G17" s="9">
        <v>5.401278380304575E-3</v>
      </c>
      <c r="H17" s="9">
        <v>0.12041942775249481</v>
      </c>
      <c r="I17" s="9">
        <v>5.4008807055652142E-3</v>
      </c>
      <c r="J17" s="9">
        <v>0.12441051751375198</v>
      </c>
      <c r="K17" s="9">
        <v>4.1186371818184853E-3</v>
      </c>
      <c r="L17" s="9">
        <v>0.11928201466798782</v>
      </c>
      <c r="M17" s="9">
        <v>4.1178977116942406E-3</v>
      </c>
      <c r="N17" s="9">
        <v>0.12284332513809204</v>
      </c>
    </row>
    <row r="18" spans="1:14">
      <c r="A18" s="9">
        <v>12</v>
      </c>
      <c r="B18" s="9">
        <v>45</v>
      </c>
      <c r="C18" s="9">
        <v>5.4056837689131498E-4</v>
      </c>
      <c r="D18" s="9">
        <v>5.0791166722774506E-4</v>
      </c>
      <c r="E18" s="9">
        <v>4.967045970261097E-4</v>
      </c>
      <c r="F18" s="9">
        <v>4.3720522080548108E-4</v>
      </c>
      <c r="G18" s="9">
        <v>5.401278380304575E-3</v>
      </c>
      <c r="H18" s="9">
        <v>0.10008156299591064</v>
      </c>
      <c r="I18" s="9">
        <v>5.4008807055652142E-3</v>
      </c>
      <c r="J18" s="9">
        <v>9.4042375683784485E-2</v>
      </c>
      <c r="K18" s="9">
        <v>4.1186371818184853E-3</v>
      </c>
      <c r="L18" s="9">
        <v>0.12059926241636276</v>
      </c>
      <c r="M18" s="9">
        <v>4.1178977116942406E-3</v>
      </c>
      <c r="N18" s="9">
        <v>0.10617195069789886</v>
      </c>
    </row>
    <row r="19" spans="1:14">
      <c r="A19" s="9">
        <v>12</v>
      </c>
      <c r="B19" s="9">
        <v>50</v>
      </c>
      <c r="C19" s="9">
        <v>3.3509597415104508E-4</v>
      </c>
      <c r="D19" s="9">
        <v>4.0373418596573174E-4</v>
      </c>
      <c r="E19" s="9">
        <v>3.3707774127833545E-4</v>
      </c>
      <c r="F19" s="9">
        <v>3.6276399623602629E-4</v>
      </c>
      <c r="G19" s="9">
        <v>5.401278380304575E-3</v>
      </c>
      <c r="H19" s="9">
        <v>6.2040124088525772E-2</v>
      </c>
      <c r="I19" s="9">
        <v>5.4008807055652142E-3</v>
      </c>
      <c r="J19" s="9">
        <v>7.4753396213054657E-2</v>
      </c>
      <c r="K19" s="9">
        <v>4.1186371818184853E-3</v>
      </c>
      <c r="L19" s="9">
        <v>8.1842057406902313E-2</v>
      </c>
      <c r="M19" s="9">
        <v>4.1178977116942406E-3</v>
      </c>
      <c r="N19" s="9">
        <v>8.8094465434551239E-2</v>
      </c>
    </row>
    <row r="20" spans="1:14">
      <c r="A20" s="9">
        <v>12</v>
      </c>
      <c r="B20" s="9">
        <v>55</v>
      </c>
      <c r="C20" s="9">
        <v>4.0913283010013402E-4</v>
      </c>
      <c r="D20" s="9">
        <v>3.5449230927042663E-4</v>
      </c>
      <c r="E20" s="9">
        <v>2.8559312340803444E-4</v>
      </c>
      <c r="F20" s="9">
        <v>2.9728614026680589E-4</v>
      </c>
      <c r="G20" s="9">
        <v>5.401278380304575E-3</v>
      </c>
      <c r="H20" s="9">
        <v>7.5747407972812653E-2</v>
      </c>
      <c r="I20" s="9">
        <v>5.4008807055652142E-3</v>
      </c>
      <c r="J20" s="9">
        <v>6.5636016428470612E-2</v>
      </c>
      <c r="K20" s="9">
        <v>4.1186371818184853E-3</v>
      </c>
      <c r="L20" s="9">
        <v>6.9341659545898438E-2</v>
      </c>
      <c r="M20" s="9">
        <v>4.1178977116942406E-3</v>
      </c>
      <c r="N20" s="9">
        <v>7.219366729259491E-2</v>
      </c>
    </row>
    <row r="21" spans="1:14">
      <c r="A21" s="9">
        <v>12</v>
      </c>
      <c r="B21" s="9">
        <v>60</v>
      </c>
      <c r="C21" s="9">
        <v>3.2483335235156119E-4</v>
      </c>
      <c r="D21" s="9">
        <v>3.3551797969266772E-4</v>
      </c>
      <c r="E21" s="9">
        <v>2.4584692437201738E-4</v>
      </c>
      <c r="F21" s="9">
        <v>2.4716017651371658E-4</v>
      </c>
      <c r="G21" s="9">
        <v>5.401278380304575E-3</v>
      </c>
      <c r="H21" s="9">
        <v>6.0140088200569153E-2</v>
      </c>
      <c r="I21" s="9">
        <v>5.4008807055652142E-3</v>
      </c>
      <c r="J21" s="9">
        <v>6.2122825533151627E-2</v>
      </c>
      <c r="K21" s="9">
        <v>4.1186371818184853E-3</v>
      </c>
      <c r="L21" s="9">
        <v>5.9691328555345535E-2</v>
      </c>
      <c r="M21" s="9">
        <v>4.1178977116942406E-3</v>
      </c>
      <c r="N21" s="9">
        <v>6.0020960867404938E-2</v>
      </c>
    </row>
    <row r="22" spans="1:14">
      <c r="A22" s="10">
        <v>13</v>
      </c>
      <c r="B22" s="10">
        <v>15</v>
      </c>
      <c r="C22" s="10">
        <v>3.1654190388508141E-4</v>
      </c>
      <c r="D22" s="10">
        <v>2.9490023734979331E-4</v>
      </c>
      <c r="E22" s="10">
        <v>2.2474284924101084E-4</v>
      </c>
      <c r="F22" s="10">
        <v>2.2466888185590506E-4</v>
      </c>
      <c r="G22" s="10">
        <v>3.1200749799609184E-3</v>
      </c>
      <c r="H22" s="10">
        <v>0.10145329684019089</v>
      </c>
      <c r="I22" s="10">
        <v>3.1280159018933773E-3</v>
      </c>
      <c r="J22" s="10">
        <v>9.4277091324329376E-2</v>
      </c>
      <c r="K22" s="10">
        <v>1.8491845112293959E-3</v>
      </c>
      <c r="L22" s="10">
        <v>0.12153619527816772</v>
      </c>
      <c r="M22" s="10">
        <v>1.8491845112293959E-3</v>
      </c>
      <c r="N22" s="10">
        <v>0.12149619311094284</v>
      </c>
    </row>
    <row r="23" spans="1:14">
      <c r="A23" s="10">
        <v>13</v>
      </c>
      <c r="B23" s="10">
        <v>20</v>
      </c>
      <c r="C23" s="10">
        <v>3.7419935688376427E-4</v>
      </c>
      <c r="D23" s="10">
        <v>3.8426599348895252E-4</v>
      </c>
      <c r="E23" s="10">
        <v>2.8584257233887911E-4</v>
      </c>
      <c r="F23" s="10">
        <v>2.8621731325984001E-4</v>
      </c>
      <c r="G23" s="10">
        <v>3.1200749799609184E-3</v>
      </c>
      <c r="H23" s="10">
        <v>0.11993280798196793</v>
      </c>
      <c r="I23" s="10">
        <v>3.1280159018933773E-3</v>
      </c>
      <c r="J23" s="10">
        <v>0.12284655869007111</v>
      </c>
      <c r="K23" s="10">
        <v>1.8491845112293959E-3</v>
      </c>
      <c r="L23" s="10">
        <v>0.15457764267921448</v>
      </c>
      <c r="M23" s="10">
        <v>1.8491845112293959E-3</v>
      </c>
      <c r="N23" s="10">
        <v>0.15478028357028961</v>
      </c>
    </row>
    <row r="24" spans="1:14">
      <c r="A24" s="10">
        <v>13</v>
      </c>
      <c r="B24" s="10">
        <v>25</v>
      </c>
      <c r="C24" s="10">
        <v>4.0842802263796329E-4</v>
      </c>
      <c r="D24" s="10">
        <v>4.2740997741930187E-4</v>
      </c>
      <c r="E24" s="10">
        <v>2.7071541990153491E-4</v>
      </c>
      <c r="F24" s="10">
        <v>2.7004926232621074E-4</v>
      </c>
      <c r="G24" s="10">
        <v>3.1200749799609184E-3</v>
      </c>
      <c r="H24" s="10">
        <v>0.13090327382087708</v>
      </c>
      <c r="I24" s="10">
        <v>3.1280159018933773E-3</v>
      </c>
      <c r="J24" s="10">
        <v>0.13663932681083679</v>
      </c>
      <c r="K24" s="10">
        <v>1.8491845112293959E-3</v>
      </c>
      <c r="L24" s="10">
        <v>0.1463971883058548</v>
      </c>
      <c r="M24" s="10">
        <v>1.8491845112293959E-3</v>
      </c>
      <c r="N24" s="10">
        <v>0.14603695273399353</v>
      </c>
    </row>
    <row r="25" spans="1:14">
      <c r="A25" s="10">
        <v>13</v>
      </c>
      <c r="B25" s="10">
        <v>30</v>
      </c>
      <c r="C25" s="10">
        <v>3.7676736246794462E-4</v>
      </c>
      <c r="D25" s="10">
        <v>4.2555195977911353E-4</v>
      </c>
      <c r="E25" s="10">
        <v>2.3325742222368717E-4</v>
      </c>
      <c r="F25" s="10">
        <v>2.3265143681783229E-4</v>
      </c>
      <c r="G25" s="10">
        <v>3.1200749799609184E-3</v>
      </c>
      <c r="H25" s="10">
        <v>0.1207558661699295</v>
      </c>
      <c r="I25" s="10">
        <v>3.1280159018933773E-3</v>
      </c>
      <c r="J25" s="10">
        <v>0.13604533672332764</v>
      </c>
      <c r="K25" s="10">
        <v>1.8491845112293959E-3</v>
      </c>
      <c r="L25" s="10">
        <v>0.12614069879055023</v>
      </c>
      <c r="M25" s="10">
        <v>1.8491845112293959E-3</v>
      </c>
      <c r="N25" s="10">
        <v>0.12581299245357513</v>
      </c>
    </row>
    <row r="26" spans="1:14">
      <c r="A26" s="10">
        <v>13</v>
      </c>
      <c r="B26" s="10">
        <v>35</v>
      </c>
      <c r="C26" s="10">
        <v>4.6047323849052191E-4</v>
      </c>
      <c r="D26" s="10">
        <v>3.9210158865898848E-4</v>
      </c>
      <c r="E26" s="10">
        <v>1.9467195670586079E-4</v>
      </c>
      <c r="F26" s="10">
        <v>1.9648991292342544E-4</v>
      </c>
      <c r="G26" s="10">
        <v>3.1200749799609184E-3</v>
      </c>
      <c r="H26" s="10">
        <v>0.14758403599262238</v>
      </c>
      <c r="I26" s="10">
        <v>3.1280159018933773E-3</v>
      </c>
      <c r="J26" s="10">
        <v>0.12535153329372406</v>
      </c>
      <c r="K26" s="10">
        <v>1.8491845112293959E-3</v>
      </c>
      <c r="L26" s="10">
        <v>0.10527449101209641</v>
      </c>
      <c r="M26" s="10">
        <v>1.8491845112293959E-3</v>
      </c>
      <c r="N26" s="10">
        <v>0.1062576025724411</v>
      </c>
    </row>
    <row r="27" spans="1:14">
      <c r="A27" s="10">
        <v>13</v>
      </c>
      <c r="B27" s="10">
        <v>40</v>
      </c>
      <c r="C27" s="10">
        <v>3.9128505159169436E-4</v>
      </c>
      <c r="D27" s="10">
        <v>3.4220734960399568E-4</v>
      </c>
      <c r="E27" s="10">
        <v>1.6300122661050409E-4</v>
      </c>
      <c r="F27" s="10">
        <v>1.6645430878270417E-4</v>
      </c>
      <c r="G27" s="10">
        <v>3.1200749799609184E-3</v>
      </c>
      <c r="H27" s="10">
        <v>0.12540885806083679</v>
      </c>
      <c r="I27" s="10">
        <v>3.1280159018933773E-3</v>
      </c>
      <c r="J27" s="10">
        <v>0.10940077155828476</v>
      </c>
      <c r="K27" s="10">
        <v>1.8491845112293959E-3</v>
      </c>
      <c r="L27" s="10">
        <v>8.8147625327110291E-2</v>
      </c>
      <c r="M27" s="10">
        <v>1.8491845112293959E-3</v>
      </c>
      <c r="N27" s="10">
        <v>9.0014979243278503E-2</v>
      </c>
    </row>
    <row r="28" spans="1:14">
      <c r="A28" s="10">
        <v>13</v>
      </c>
      <c r="B28" s="10">
        <v>45</v>
      </c>
      <c r="C28" s="10">
        <v>2.7817933005280793E-4</v>
      </c>
      <c r="D28" s="10">
        <v>2.875391801353544E-4</v>
      </c>
      <c r="E28" s="10">
        <v>1.5867283218540251E-4</v>
      </c>
      <c r="F28" s="10">
        <v>1.4253109111450613E-4</v>
      </c>
      <c r="G28" s="10">
        <v>3.1200749799609184E-3</v>
      </c>
      <c r="H28" s="10">
        <v>8.9157901704311371E-2</v>
      </c>
      <c r="I28" s="10">
        <v>3.1280159018933773E-3</v>
      </c>
      <c r="J28" s="10">
        <v>9.1923825442790985E-2</v>
      </c>
      <c r="K28" s="10">
        <v>1.8491845112293959E-3</v>
      </c>
      <c r="L28" s="10">
        <v>8.5806921124458313E-2</v>
      </c>
      <c r="M28" s="10">
        <v>1.8491845112293959E-3</v>
      </c>
      <c r="N28" s="10">
        <v>7.7077805995941162E-2</v>
      </c>
    </row>
    <row r="29" spans="1:14">
      <c r="A29" s="10">
        <v>13</v>
      </c>
      <c r="B29" s="10">
        <v>50</v>
      </c>
      <c r="C29" s="10">
        <v>2.1256107720546424E-4</v>
      </c>
      <c r="D29" s="10">
        <v>2.3527223675046116E-4</v>
      </c>
      <c r="E29" s="10">
        <v>9.6192416094709188E-5</v>
      </c>
      <c r="F29" s="10">
        <v>1.2371472257655114E-4</v>
      </c>
      <c r="G29" s="10">
        <v>3.1200749799609184E-3</v>
      </c>
      <c r="H29" s="10">
        <v>6.812690943479538E-2</v>
      </c>
      <c r="I29" s="10">
        <v>3.1280159018933773E-3</v>
      </c>
      <c r="J29" s="10">
        <v>7.5214527547359467E-2</v>
      </c>
      <c r="K29" s="10">
        <v>1.8491845112293959E-3</v>
      </c>
      <c r="L29" s="10">
        <v>5.2018832415342331E-2</v>
      </c>
      <c r="M29" s="10">
        <v>1.8491845112293959E-3</v>
      </c>
      <c r="N29" s="10">
        <v>6.6902317106723785E-2</v>
      </c>
    </row>
    <row r="30" spans="1:14">
      <c r="A30" s="10">
        <v>13</v>
      </c>
      <c r="B30" s="10">
        <v>55</v>
      </c>
      <c r="C30" s="10">
        <v>1.7555910744704306E-4</v>
      </c>
      <c r="D30" s="10">
        <v>1.8896153778769076E-4</v>
      </c>
      <c r="E30" s="10">
        <v>1.3308248890098184E-4</v>
      </c>
      <c r="F30" s="10">
        <v>1.0897220636252314E-4</v>
      </c>
      <c r="G30" s="10">
        <v>3.1200749799609184E-3</v>
      </c>
      <c r="H30" s="10">
        <v>5.6267593055963516E-2</v>
      </c>
      <c r="I30" s="10">
        <v>3.1280159018933773E-3</v>
      </c>
      <c r="J30" s="10">
        <v>6.0409393161535263E-2</v>
      </c>
      <c r="K30" s="10">
        <v>1.8491845112293959E-3</v>
      </c>
      <c r="L30" s="10">
        <v>7.1968205273151398E-2</v>
      </c>
      <c r="M30" s="10">
        <v>1.8491845112293959E-3</v>
      </c>
      <c r="N30" s="10">
        <v>5.8929871767759323E-2</v>
      </c>
    </row>
    <row r="31" spans="1:14">
      <c r="A31" s="10">
        <v>13</v>
      </c>
      <c r="B31" s="10">
        <v>60</v>
      </c>
      <c r="C31" s="10">
        <v>1.2608061661012471E-4</v>
      </c>
      <c r="D31" s="10">
        <v>1.4980581181589514E-4</v>
      </c>
      <c r="E31" s="10">
        <v>8.900531247491017E-5</v>
      </c>
      <c r="F31" s="10">
        <v>9.7435367933940142E-5</v>
      </c>
      <c r="G31" s="10">
        <v>3.1200749799609184E-3</v>
      </c>
      <c r="H31" s="10">
        <v>4.0409483015537262E-2</v>
      </c>
      <c r="I31" s="10">
        <v>3.1280159018933773E-3</v>
      </c>
      <c r="J31" s="10">
        <v>4.7891639173030853E-2</v>
      </c>
      <c r="K31" s="10">
        <v>1.8491845112293959E-3</v>
      </c>
      <c r="L31" s="10">
        <v>4.8132196068763733E-2</v>
      </c>
      <c r="M31" s="10">
        <v>1.8491845112293959E-3</v>
      </c>
      <c r="N31" s="10">
        <v>5.2690993994474411E-2</v>
      </c>
    </row>
    <row r="32" spans="1:14">
      <c r="A32" s="9">
        <v>14</v>
      </c>
      <c r="B32" s="9">
        <v>15</v>
      </c>
      <c r="C32" s="9">
        <v>3.5340874455869198E-4</v>
      </c>
      <c r="D32" s="9">
        <v>3.0387649894692004E-4</v>
      </c>
      <c r="E32" s="9">
        <v>2.0958934328518808E-4</v>
      </c>
      <c r="F32" s="9">
        <v>1.7399276839569211E-4</v>
      </c>
      <c r="G32" s="9">
        <v>3.4911951515823603E-3</v>
      </c>
      <c r="H32" s="9">
        <v>0.10122858732938766</v>
      </c>
      <c r="I32" s="9">
        <v>3.490932285785675E-3</v>
      </c>
      <c r="J32" s="9">
        <v>8.7047375738620758E-2</v>
      </c>
      <c r="K32" s="9">
        <v>1.7731707775965333E-3</v>
      </c>
      <c r="L32" s="9">
        <v>0.11820031702518463</v>
      </c>
      <c r="M32" s="9">
        <v>1.7771933926269412E-3</v>
      </c>
      <c r="N32" s="9">
        <v>9.7903117537498474E-2</v>
      </c>
    </row>
    <row r="33" spans="1:14">
      <c r="A33" s="9">
        <v>14</v>
      </c>
      <c r="B33" s="9">
        <v>20</v>
      </c>
      <c r="C33" s="9">
        <v>3.673106839414686E-4</v>
      </c>
      <c r="D33" s="9">
        <v>4.0119545883499086E-4</v>
      </c>
      <c r="E33" s="9">
        <v>1.7065102292690426E-4</v>
      </c>
      <c r="F33" s="9">
        <v>2.0447207498364151E-4</v>
      </c>
      <c r="G33" s="9">
        <v>3.4911951515823603E-3</v>
      </c>
      <c r="H33" s="9">
        <v>0.10521058738231659</v>
      </c>
      <c r="I33" s="9">
        <v>3.490932285785675E-3</v>
      </c>
      <c r="J33" s="9">
        <v>0.11492501944303513</v>
      </c>
      <c r="K33" s="9">
        <v>1.7731707775965333E-3</v>
      </c>
      <c r="L33" s="9">
        <v>9.6240602433681488E-2</v>
      </c>
      <c r="M33" s="9">
        <v>1.7771933926269412E-3</v>
      </c>
      <c r="N33" s="9">
        <v>0.11505336314439774</v>
      </c>
    </row>
    <row r="34" spans="1:14">
      <c r="A34" s="9">
        <v>14</v>
      </c>
      <c r="B34" s="9">
        <v>25</v>
      </c>
      <c r="C34" s="9">
        <v>4.3496314901858568E-4</v>
      </c>
      <c r="D34" s="9">
        <v>4.7505865222774446E-4</v>
      </c>
      <c r="E34" s="9">
        <v>2.0163875888101757E-4</v>
      </c>
      <c r="F34" s="9">
        <v>2.2170660668052733E-4</v>
      </c>
      <c r="G34" s="9">
        <v>3.4911951515823603E-3</v>
      </c>
      <c r="H34" s="9">
        <v>0.12458860874176025</v>
      </c>
      <c r="I34" s="9">
        <v>3.490932285785675E-3</v>
      </c>
      <c r="J34" s="9">
        <v>0.13608360290527344</v>
      </c>
      <c r="K34" s="9">
        <v>1.7731707775965333E-3</v>
      </c>
      <c r="L34" s="9">
        <v>0.1137164905667305</v>
      </c>
      <c r="M34" s="9">
        <v>1.7771933926269412E-3</v>
      </c>
      <c r="N34" s="9">
        <v>0.12475097179412842</v>
      </c>
    </row>
    <row r="35" spans="1:14">
      <c r="A35" s="9">
        <v>14</v>
      </c>
      <c r="B35" s="9">
        <v>30</v>
      </c>
      <c r="C35" s="9">
        <v>5.4080522386357188E-4</v>
      </c>
      <c r="D35" s="9">
        <v>4.8972532385960221E-4</v>
      </c>
      <c r="E35" s="9">
        <v>2.2141919180285186E-4</v>
      </c>
      <c r="F35" s="9">
        <v>2.2474167053587735E-4</v>
      </c>
      <c r="G35" s="9">
        <v>3.4911951515823603E-3</v>
      </c>
      <c r="H35" s="9">
        <v>0.15490546822547913</v>
      </c>
      <c r="I35" s="9">
        <v>3.490932285785675E-3</v>
      </c>
      <c r="J35" s="9">
        <v>0.14028497040271759</v>
      </c>
      <c r="K35" s="9">
        <v>1.7731707775965333E-3</v>
      </c>
      <c r="L35" s="9">
        <v>0.12487189471721649</v>
      </c>
      <c r="M35" s="9">
        <v>1.7771933926269412E-3</v>
      </c>
      <c r="N35" s="9">
        <v>0.12645876407623291</v>
      </c>
    </row>
    <row r="36" spans="1:14">
      <c r="A36" s="9">
        <v>14</v>
      </c>
      <c r="B36" s="9">
        <v>35</v>
      </c>
      <c r="C36" s="9">
        <v>4.5444362331181765E-4</v>
      </c>
      <c r="D36" s="9">
        <v>4.4781801989302039E-4</v>
      </c>
      <c r="E36" s="9">
        <v>2.1132550318725407E-4</v>
      </c>
      <c r="F36" s="9">
        <v>2.1534360712394118E-4</v>
      </c>
      <c r="G36" s="9">
        <v>3.4911951515823603E-3</v>
      </c>
      <c r="H36" s="9">
        <v>0.13016849756240845</v>
      </c>
      <c r="I36" s="9">
        <v>3.490932285785675E-3</v>
      </c>
      <c r="J36" s="9">
        <v>0.12828035652637482</v>
      </c>
      <c r="K36" s="9">
        <v>1.7731707775965333E-3</v>
      </c>
      <c r="L36" s="9">
        <v>0.11917944252490997</v>
      </c>
      <c r="M36" s="9">
        <v>1.7771933926269412E-3</v>
      </c>
      <c r="N36" s="9">
        <v>0.12117061018943787</v>
      </c>
    </row>
    <row r="37" spans="1:14">
      <c r="A37" s="9">
        <v>14</v>
      </c>
      <c r="B37" s="9">
        <v>40</v>
      </c>
      <c r="C37" s="9">
        <v>3.4236302599310875E-4</v>
      </c>
      <c r="D37" s="9">
        <v>3.7826248444616795E-4</v>
      </c>
      <c r="E37" s="9">
        <v>2.5534990709275007E-4</v>
      </c>
      <c r="F37" s="9">
        <v>1.9684502331074327E-4</v>
      </c>
      <c r="G37" s="9">
        <v>3.4911951515823603E-3</v>
      </c>
      <c r="H37" s="9">
        <v>9.8064705729484558E-2</v>
      </c>
      <c r="I37" s="9">
        <v>3.490932285785675E-3</v>
      </c>
      <c r="J37" s="9">
        <v>0.10835572332143784</v>
      </c>
      <c r="K37" s="9">
        <v>1.7731707775965333E-3</v>
      </c>
      <c r="L37" s="9">
        <v>0.14400750398635864</v>
      </c>
      <c r="M37" s="9">
        <v>1.7771933926269412E-3</v>
      </c>
      <c r="N37" s="9">
        <v>0.11076173186302185</v>
      </c>
    </row>
    <row r="38" spans="1:14">
      <c r="A38" s="9">
        <v>14</v>
      </c>
      <c r="B38" s="9">
        <v>45</v>
      </c>
      <c r="C38" s="9">
        <v>3.7316352245397866E-4</v>
      </c>
      <c r="D38" s="9">
        <v>3.0986982164904475E-4</v>
      </c>
      <c r="E38" s="9">
        <v>1.7427923739887774E-4</v>
      </c>
      <c r="F38" s="9">
        <v>1.7298449529334903E-4</v>
      </c>
      <c r="G38" s="9">
        <v>3.4911951515823603E-3</v>
      </c>
      <c r="H38" s="9">
        <v>0.10688704252243042</v>
      </c>
      <c r="I38" s="9">
        <v>3.490932285785675E-3</v>
      </c>
      <c r="J38" s="9">
        <v>8.8764205574989319E-2</v>
      </c>
      <c r="K38" s="9">
        <v>1.7731707775965333E-3</v>
      </c>
      <c r="L38" s="9">
        <v>9.828677773475647E-2</v>
      </c>
      <c r="M38" s="9">
        <v>1.7771933926269412E-3</v>
      </c>
      <c r="N38" s="9">
        <v>9.7335778176784515E-2</v>
      </c>
    </row>
    <row r="39" spans="1:14">
      <c r="A39" s="9">
        <v>14</v>
      </c>
      <c r="B39" s="9">
        <v>50</v>
      </c>
      <c r="C39" s="9">
        <v>1.9596872152760625E-4</v>
      </c>
      <c r="D39" s="9">
        <v>2.5757346884347498E-4</v>
      </c>
      <c r="E39" s="9">
        <v>1.3329497596714646E-4</v>
      </c>
      <c r="F39" s="9">
        <v>1.4708860544487834E-4</v>
      </c>
      <c r="G39" s="9">
        <v>3.4911951515823603E-3</v>
      </c>
      <c r="H39" s="9">
        <v>5.6132271885871887E-2</v>
      </c>
      <c r="I39" s="9">
        <v>3.490932285785675E-3</v>
      </c>
      <c r="J39" s="9">
        <v>7.3783576488494873E-2</v>
      </c>
      <c r="K39" s="9">
        <v>1.7731707775965333E-3</v>
      </c>
      <c r="L39" s="9">
        <v>7.5173228979110718E-2</v>
      </c>
      <c r="M39" s="9">
        <v>1.7771933926269412E-3</v>
      </c>
      <c r="N39" s="9">
        <v>8.276454359292984E-2</v>
      </c>
    </row>
    <row r="40" spans="1:14">
      <c r="A40" s="9">
        <v>14</v>
      </c>
      <c r="B40" s="9">
        <v>55</v>
      </c>
      <c r="C40" s="9">
        <v>1.8434743105899543E-4</v>
      </c>
      <c r="D40" s="9">
        <v>2.2359508147928864E-4</v>
      </c>
      <c r="E40" s="9">
        <v>1.115345221478492E-4</v>
      </c>
      <c r="F40" s="9">
        <v>1.2166929809609428E-4</v>
      </c>
      <c r="G40" s="9">
        <v>3.4911951515823603E-3</v>
      </c>
      <c r="H40" s="9">
        <v>5.2803531289100647E-2</v>
      </c>
      <c r="I40" s="9">
        <v>3.490932285785675E-3</v>
      </c>
      <c r="J40" s="9">
        <v>6.4050249755382538E-2</v>
      </c>
      <c r="K40" s="9">
        <v>1.7731707775965333E-3</v>
      </c>
      <c r="L40" s="9">
        <v>6.2901176512241364E-2</v>
      </c>
      <c r="M40" s="9">
        <v>1.7771933926269412E-3</v>
      </c>
      <c r="N40" s="9">
        <v>6.8461485207080841E-2</v>
      </c>
    </row>
    <row r="41" spans="1:14">
      <c r="A41" s="9">
        <v>14</v>
      </c>
      <c r="B41" s="9">
        <v>60</v>
      </c>
      <c r="C41" s="9">
        <v>2.444209239911288E-4</v>
      </c>
      <c r="D41" s="9">
        <v>2.0395747560542077E-4</v>
      </c>
      <c r="E41" s="9">
        <v>8.408835856243968E-5</v>
      </c>
      <c r="F41" s="9">
        <v>9.8349271866027266E-5</v>
      </c>
      <c r="G41" s="9">
        <v>3.4911951515823603E-3</v>
      </c>
      <c r="H41" s="9">
        <v>7.0010676980018616E-2</v>
      </c>
      <c r="I41" s="9">
        <v>3.490932285785675E-3</v>
      </c>
      <c r="J41" s="9">
        <v>5.8424931019544601E-2</v>
      </c>
      <c r="K41" s="9">
        <v>1.7731707775965333E-3</v>
      </c>
      <c r="L41" s="9">
        <v>4.7422595322132111E-2</v>
      </c>
      <c r="M41" s="9">
        <v>1.7771933926269412E-3</v>
      </c>
      <c r="N41" s="9">
        <v>5.533965677022934E-2</v>
      </c>
    </row>
    <row r="42" spans="1:14">
      <c r="A42" s="9">
        <v>15</v>
      </c>
      <c r="B42" s="9">
        <v>15</v>
      </c>
      <c r="C42" s="9">
        <v>2.9102338012307882E-3</v>
      </c>
      <c r="D42" s="9">
        <v>2.9687336646020412E-3</v>
      </c>
      <c r="E42" s="9">
        <v>2.7287672273814678E-3</v>
      </c>
      <c r="F42" s="9">
        <v>2.7287332341074944E-3</v>
      </c>
      <c r="G42" s="9">
        <v>2.8374521061778069E-2</v>
      </c>
      <c r="H42" s="9">
        <v>0.10256503522396088</v>
      </c>
      <c r="I42" s="9">
        <v>2.8371438384056091E-2</v>
      </c>
      <c r="J42" s="9">
        <v>0.10463810712099075</v>
      </c>
      <c r="K42" s="9">
        <v>1.9541896879673004E-2</v>
      </c>
      <c r="L42" s="9">
        <v>0.13963676989078522</v>
      </c>
      <c r="M42" s="9">
        <v>1.9541775807738304E-2</v>
      </c>
      <c r="N42" s="9">
        <v>0.13963589072227478</v>
      </c>
    </row>
    <row r="43" spans="1:14">
      <c r="A43" s="9">
        <v>15</v>
      </c>
      <c r="B43" s="9">
        <v>20</v>
      </c>
      <c r="C43" s="9">
        <v>3.5326650831848383E-3</v>
      </c>
      <c r="D43" s="9">
        <v>3.3739462960511446E-3</v>
      </c>
      <c r="E43" s="9">
        <v>3.0684997327625751E-3</v>
      </c>
      <c r="F43" s="9">
        <v>2.9738021548837423E-3</v>
      </c>
      <c r="G43" s="9">
        <v>2.8374521061778069E-2</v>
      </c>
      <c r="H43" s="9">
        <v>0.1245013102889061</v>
      </c>
      <c r="I43" s="9">
        <v>2.8371438384056091E-2</v>
      </c>
      <c r="J43" s="9">
        <v>0.11892051994800568</v>
      </c>
      <c r="K43" s="9">
        <v>1.9541896879673004E-2</v>
      </c>
      <c r="L43" s="9">
        <v>0.15702159702777863</v>
      </c>
      <c r="M43" s="9">
        <v>1.9541775807738304E-2</v>
      </c>
      <c r="N43" s="9">
        <v>0.15217666327953339</v>
      </c>
    </row>
    <row r="44" spans="1:14">
      <c r="A44" s="9">
        <v>15</v>
      </c>
      <c r="B44" s="9">
        <v>25</v>
      </c>
      <c r="C44" s="9">
        <v>3.4462516196072102E-3</v>
      </c>
      <c r="D44" s="9">
        <v>3.5780149046331644E-3</v>
      </c>
      <c r="E44" s="9">
        <v>2.3832551669329405E-3</v>
      </c>
      <c r="F44" s="9">
        <v>2.484393073245883E-3</v>
      </c>
      <c r="G44" s="9">
        <v>2.8374521061778069E-2</v>
      </c>
      <c r="H44" s="9">
        <v>0.1214558482170105</v>
      </c>
      <c r="I44" s="9">
        <v>2.8371438384056091E-2</v>
      </c>
      <c r="J44" s="9">
        <v>0.12611326575279236</v>
      </c>
      <c r="K44" s="9">
        <v>1.9541896879673004E-2</v>
      </c>
      <c r="L44" s="9">
        <v>0.12195618450641632</v>
      </c>
      <c r="M44" s="9">
        <v>1.9541775807738304E-2</v>
      </c>
      <c r="N44" s="9">
        <v>0.12713241577148438</v>
      </c>
    </row>
    <row r="45" spans="1:14">
      <c r="A45" s="9">
        <v>15</v>
      </c>
      <c r="B45" s="9">
        <v>30</v>
      </c>
      <c r="C45" s="9">
        <v>3.5243632737547159E-3</v>
      </c>
      <c r="D45" s="9">
        <v>3.5399750340729952E-3</v>
      </c>
      <c r="E45" s="9">
        <v>1.9723968580365181E-3</v>
      </c>
      <c r="F45" s="9">
        <v>2.1282653324306011E-3</v>
      </c>
      <c r="G45" s="9">
        <v>2.8374521061778069E-2</v>
      </c>
      <c r="H45" s="9">
        <v>0.1242087334394455</v>
      </c>
      <c r="I45" s="9">
        <v>2.8371438384056091E-2</v>
      </c>
      <c r="J45" s="9">
        <v>0.12477248907089233</v>
      </c>
      <c r="K45" s="9">
        <v>1.9541896879673004E-2</v>
      </c>
      <c r="L45" s="9">
        <v>0.10093169659376144</v>
      </c>
      <c r="M45" s="9">
        <v>1.9541775807738304E-2</v>
      </c>
      <c r="N45" s="9">
        <v>0.10890848934650421</v>
      </c>
    </row>
    <row r="46" spans="1:14">
      <c r="A46" s="9">
        <v>15</v>
      </c>
      <c r="B46" s="9">
        <v>35</v>
      </c>
      <c r="C46" s="9">
        <v>3.3793165348470211E-3</v>
      </c>
      <c r="D46" s="9">
        <v>3.3021096605807543E-3</v>
      </c>
      <c r="E46" s="9">
        <v>1.8595050787553191E-3</v>
      </c>
      <c r="F46" s="9">
        <v>1.869168016128242E-3</v>
      </c>
      <c r="G46" s="9">
        <v>2.8374521061778069E-2</v>
      </c>
      <c r="H46" s="9">
        <v>0.11909686774015427</v>
      </c>
      <c r="I46" s="9">
        <v>2.8371438384056091E-2</v>
      </c>
      <c r="J46" s="9">
        <v>0.11638851463794708</v>
      </c>
      <c r="K46" s="9">
        <v>1.9541896879673004E-2</v>
      </c>
      <c r="L46" s="9">
        <v>9.5154792070388794E-2</v>
      </c>
      <c r="M46" s="9">
        <v>1.9541775807738304E-2</v>
      </c>
      <c r="N46" s="9">
        <v>9.5649853348731995E-2</v>
      </c>
    </row>
    <row r="47" spans="1:14">
      <c r="A47" s="9">
        <v>15</v>
      </c>
      <c r="B47" s="9">
        <v>40</v>
      </c>
      <c r="C47" s="9">
        <v>2.8413969557732344E-3</v>
      </c>
      <c r="D47" s="9">
        <v>2.9533964116126299E-3</v>
      </c>
      <c r="E47" s="9">
        <v>1.8091306556016207E-3</v>
      </c>
      <c r="F47" s="9">
        <v>1.6806642524898052E-3</v>
      </c>
      <c r="G47" s="9">
        <v>2.8374521061778069E-2</v>
      </c>
      <c r="H47" s="9">
        <v>0.10013902932405472</v>
      </c>
      <c r="I47" s="9">
        <v>2.8371438384056091E-2</v>
      </c>
      <c r="J47" s="9">
        <v>0.10409752279520035</v>
      </c>
      <c r="K47" s="9">
        <v>1.9541896879673004E-2</v>
      </c>
      <c r="L47" s="9">
        <v>9.2577025294303894E-2</v>
      </c>
      <c r="M47" s="9">
        <v>1.9541775807738304E-2</v>
      </c>
      <c r="N47" s="9">
        <v>8.6003661155700684E-2</v>
      </c>
    </row>
    <row r="48" spans="1:14">
      <c r="A48" s="9">
        <v>15</v>
      </c>
      <c r="B48" s="9">
        <v>45</v>
      </c>
      <c r="C48" s="9">
        <v>2.797647612169385E-3</v>
      </c>
      <c r="D48" s="9">
        <v>2.5839596055448055E-3</v>
      </c>
      <c r="E48" s="9">
        <v>1.7788605764508247E-3</v>
      </c>
      <c r="F48" s="9">
        <v>1.54352025128901E-3</v>
      </c>
      <c r="G48" s="9">
        <v>2.8374521061778069E-2</v>
      </c>
      <c r="H48" s="9">
        <v>9.8597176373004913E-2</v>
      </c>
      <c r="I48" s="9">
        <v>2.8371438384056091E-2</v>
      </c>
      <c r="J48" s="9">
        <v>9.1076090931892395E-2</v>
      </c>
      <c r="K48" s="9">
        <v>1.9541896879673004E-2</v>
      </c>
      <c r="L48" s="9">
        <v>9.1028042137622833E-2</v>
      </c>
      <c r="M48" s="9">
        <v>1.9541775807738304E-2</v>
      </c>
      <c r="N48" s="9">
        <v>7.898566871881485E-2</v>
      </c>
    </row>
    <row r="49" spans="1:14">
      <c r="A49" s="9">
        <v>15</v>
      </c>
      <c r="B49" s="9">
        <v>50</v>
      </c>
      <c r="C49" s="9">
        <v>2.1853197831660509E-3</v>
      </c>
      <c r="D49" s="9">
        <v>2.2563938982784748E-3</v>
      </c>
      <c r="E49" s="9">
        <v>1.3820974854752421E-3</v>
      </c>
      <c r="F49" s="9">
        <v>1.4437424251809716E-3</v>
      </c>
      <c r="G49" s="9">
        <v>2.8374521061778069E-2</v>
      </c>
      <c r="H49" s="9">
        <v>7.7016972005367279E-2</v>
      </c>
      <c r="I49" s="9">
        <v>2.8371438384056091E-2</v>
      </c>
      <c r="J49" s="9">
        <v>7.9530470073223114E-2</v>
      </c>
      <c r="K49" s="9">
        <v>1.9541896879673004E-2</v>
      </c>
      <c r="L49" s="9">
        <v>7.0724837481975555E-2</v>
      </c>
      <c r="M49" s="9">
        <v>1.9541775807738304E-2</v>
      </c>
      <c r="N49" s="9">
        <v>7.3879793286323547E-2</v>
      </c>
    </row>
    <row r="50" spans="1:14">
      <c r="A50" s="9">
        <v>15</v>
      </c>
      <c r="B50" s="9">
        <v>55</v>
      </c>
      <c r="C50" s="9">
        <v>1.7981561832129955E-3</v>
      </c>
      <c r="D50" s="9">
        <v>1.9993765745311975E-3</v>
      </c>
      <c r="E50" s="9">
        <v>1.3901552883908153E-3</v>
      </c>
      <c r="F50" s="9">
        <v>1.3711501378566027E-3</v>
      </c>
      <c r="G50" s="9">
        <v>2.8374521061778069E-2</v>
      </c>
      <c r="H50" s="9">
        <v>6.3372209668159485E-2</v>
      </c>
      <c r="I50" s="9">
        <v>2.8371438384056091E-2</v>
      </c>
      <c r="J50" s="9">
        <v>7.047145813703537E-2</v>
      </c>
      <c r="K50" s="9">
        <v>1.9541896879673004E-2</v>
      </c>
      <c r="L50" s="9">
        <v>7.1137174963951111E-2</v>
      </c>
      <c r="M50" s="9">
        <v>1.9541775807738304E-2</v>
      </c>
      <c r="N50" s="9">
        <v>7.0165075361728668E-2</v>
      </c>
    </row>
    <row r="51" spans="1:14">
      <c r="A51" s="9">
        <v>15</v>
      </c>
      <c r="B51" s="9">
        <v>60</v>
      </c>
      <c r="C51" s="9">
        <v>1.95917091332376E-3</v>
      </c>
      <c r="D51" s="9">
        <v>1.8155314028263092E-3</v>
      </c>
      <c r="E51" s="9">
        <v>1.169229275546968E-3</v>
      </c>
      <c r="F51" s="9">
        <v>1.3183362316340208E-3</v>
      </c>
      <c r="G51" s="9">
        <v>2.8374521061778069E-2</v>
      </c>
      <c r="H51" s="9">
        <v>6.9046840071678162E-2</v>
      </c>
      <c r="I51" s="9">
        <v>2.8371438384056091E-2</v>
      </c>
      <c r="J51" s="9">
        <v>6.3991516828536987E-2</v>
      </c>
      <c r="K51" s="9">
        <v>1.9541896879673004E-2</v>
      </c>
      <c r="L51" s="9">
        <v>5.9831924736499786E-2</v>
      </c>
      <c r="M51" s="9">
        <v>1.9541775807738304E-2</v>
      </c>
      <c r="N51" s="9">
        <v>6.7462459206581116E-2</v>
      </c>
    </row>
    <row r="52" spans="1:14">
      <c r="A52" s="9">
        <v>21</v>
      </c>
      <c r="B52" s="9">
        <v>15</v>
      </c>
      <c r="C52" s="9">
        <v>5.9775495901703835E-3</v>
      </c>
      <c r="D52" s="9">
        <v>5.8450261130928993E-3</v>
      </c>
      <c r="E52" s="9">
        <v>3.3854059875011444E-3</v>
      </c>
      <c r="F52" s="9">
        <v>3.3849142491817474E-3</v>
      </c>
      <c r="G52" s="9">
        <v>6.8550102412700653E-2</v>
      </c>
      <c r="H52" s="9">
        <v>8.719971776008606E-2</v>
      </c>
      <c r="I52" s="9">
        <v>6.8550102412700653E-2</v>
      </c>
      <c r="J52" s="9">
        <v>8.5266485810279846E-2</v>
      </c>
      <c r="K52" s="9">
        <v>3.2614447176456451E-2</v>
      </c>
      <c r="L52" s="9">
        <v>0.10380081087350845</v>
      </c>
      <c r="M52" s="9">
        <v>3.2631944864988327E-2</v>
      </c>
      <c r="N52" s="9">
        <v>0.10373008251190186</v>
      </c>
    </row>
    <row r="53" spans="1:14">
      <c r="A53" s="9">
        <v>21</v>
      </c>
      <c r="B53" s="9">
        <v>20</v>
      </c>
      <c r="C53" s="9">
        <v>9.6345758065581322E-3</v>
      </c>
      <c r="D53" s="9">
        <v>9.8398793488740921E-3</v>
      </c>
      <c r="E53" s="9">
        <v>4.7758845612406731E-3</v>
      </c>
      <c r="F53" s="9">
        <v>4.7752819955348969E-3</v>
      </c>
      <c r="G53" s="9">
        <v>6.8550102412700653E-2</v>
      </c>
      <c r="H53" s="9">
        <v>0.14054794609546661</v>
      </c>
      <c r="I53" s="9">
        <v>6.8550102412700653E-2</v>
      </c>
      <c r="J53" s="9">
        <v>0.14354288578033447</v>
      </c>
      <c r="K53" s="9">
        <v>3.2614447176456451E-2</v>
      </c>
      <c r="L53" s="9">
        <v>0.14643463492393494</v>
      </c>
      <c r="M53" s="9">
        <v>3.2631944864988327E-2</v>
      </c>
      <c r="N53" s="9">
        <v>0.14633764326572418</v>
      </c>
    </row>
    <row r="54" spans="1:14">
      <c r="A54" s="9">
        <v>21</v>
      </c>
      <c r="B54" s="9">
        <v>25</v>
      </c>
      <c r="C54" s="9">
        <v>1.0861221700906754E-2</v>
      </c>
      <c r="D54" s="9">
        <v>1.0398032143712044E-2</v>
      </c>
      <c r="E54" s="9">
        <v>4.3939901515841484E-3</v>
      </c>
      <c r="F54" s="9">
        <v>4.3645100668072701E-3</v>
      </c>
      <c r="G54" s="9">
        <v>6.8550102412700653E-2</v>
      </c>
      <c r="H54" s="9">
        <v>0.15844209492206573</v>
      </c>
      <c r="I54" s="9">
        <v>6.8550102412700653E-2</v>
      </c>
      <c r="J54" s="9">
        <v>0.15168514847755432</v>
      </c>
      <c r="K54" s="9">
        <v>3.2614447176456451E-2</v>
      </c>
      <c r="L54" s="9">
        <v>0.13472527265548706</v>
      </c>
      <c r="M54" s="9">
        <v>3.2631944864988327E-2</v>
      </c>
      <c r="N54" s="9">
        <v>0.13374961912631989</v>
      </c>
    </row>
    <row r="55" spans="1:14">
      <c r="A55" s="9">
        <v>21</v>
      </c>
      <c r="B55" s="9">
        <v>30</v>
      </c>
      <c r="C55" s="9">
        <v>8.1045506522059441E-3</v>
      </c>
      <c r="D55" s="9">
        <v>8.6327018216252327E-3</v>
      </c>
      <c r="E55" s="9">
        <v>3.6248606629669666E-3</v>
      </c>
      <c r="F55" s="9">
        <v>3.9099119603633881E-3</v>
      </c>
      <c r="G55" s="9">
        <v>6.8550102412700653E-2</v>
      </c>
      <c r="H55" s="9">
        <v>0.11822813004255295</v>
      </c>
      <c r="I55" s="9">
        <v>6.8550102412700653E-2</v>
      </c>
      <c r="J55" s="9">
        <v>0.12593273818492889</v>
      </c>
      <c r="K55" s="9">
        <v>3.2614447176456451E-2</v>
      </c>
      <c r="L55" s="9">
        <v>0.11114279180765152</v>
      </c>
      <c r="M55" s="9">
        <v>3.2631944864988327E-2</v>
      </c>
      <c r="N55" s="9">
        <v>0.11981853842735291</v>
      </c>
    </row>
    <row r="56" spans="1:14">
      <c r="A56" s="9">
        <v>21</v>
      </c>
      <c r="B56" s="9">
        <v>35</v>
      </c>
      <c r="C56" s="9">
        <v>6.8736192770302296E-3</v>
      </c>
      <c r="D56" s="9">
        <v>7.0507451891899109E-3</v>
      </c>
      <c r="E56" s="9">
        <v>3.5210177302360535E-3</v>
      </c>
      <c r="F56" s="9">
        <v>3.4994243178516626E-3</v>
      </c>
      <c r="G56" s="9">
        <v>6.8550102412700653E-2</v>
      </c>
      <c r="H56" s="9">
        <v>0.10027146339416504</v>
      </c>
      <c r="I56" s="9">
        <v>6.8550102412700653E-2</v>
      </c>
      <c r="J56" s="9">
        <v>0.10285535454750061</v>
      </c>
      <c r="K56" s="9">
        <v>3.2614447176456451E-2</v>
      </c>
      <c r="L56" s="9">
        <v>0.1079588383436203</v>
      </c>
      <c r="M56" s="9">
        <v>3.2631944864988327E-2</v>
      </c>
      <c r="N56" s="9">
        <v>0.10723921656608582</v>
      </c>
    </row>
    <row r="57" spans="1:14">
      <c r="A57" s="9">
        <v>21</v>
      </c>
      <c r="B57" s="9">
        <v>40</v>
      </c>
      <c r="C57" s="9">
        <v>6.6710002720355988E-3</v>
      </c>
      <c r="D57" s="9">
        <v>6.0663050971925259E-3</v>
      </c>
      <c r="E57" s="9">
        <v>3.4267599694430828E-3</v>
      </c>
      <c r="F57" s="9">
        <v>3.1318992841988802E-3</v>
      </c>
      <c r="G57" s="9">
        <v>6.8550102412700653E-2</v>
      </c>
      <c r="H57" s="9">
        <v>9.7315683960914612E-2</v>
      </c>
      <c r="I57" s="9">
        <v>6.8550102412700653E-2</v>
      </c>
      <c r="J57" s="9">
        <v>8.8494472205638885E-2</v>
      </c>
      <c r="K57" s="9">
        <v>3.2614447176456451E-2</v>
      </c>
      <c r="L57" s="9">
        <v>0.10506877303123474</v>
      </c>
      <c r="M57" s="9">
        <v>3.2631944864988327E-2</v>
      </c>
      <c r="N57" s="9">
        <v>9.5976479351520538E-2</v>
      </c>
    </row>
    <row r="58" spans="1:14">
      <c r="A58" s="9">
        <v>21</v>
      </c>
      <c r="B58" s="9">
        <v>45</v>
      </c>
      <c r="C58" s="9">
        <v>5.53892832249403E-3</v>
      </c>
      <c r="D58" s="9">
        <v>5.5113015696406364E-3</v>
      </c>
      <c r="E58" s="9">
        <v>3.0004908330738544E-3</v>
      </c>
      <c r="F58" s="9">
        <v>2.8029689565300941E-3</v>
      </c>
      <c r="G58" s="9">
        <v>6.8550102412700653E-2</v>
      </c>
      <c r="H58" s="9">
        <v>8.0801166594028473E-2</v>
      </c>
      <c r="I58" s="9">
        <v>6.8550102412700653E-2</v>
      </c>
      <c r="J58" s="9">
        <v>8.0398149788379669E-2</v>
      </c>
      <c r="K58" s="9">
        <v>3.2614447176456451E-2</v>
      </c>
      <c r="L58" s="9">
        <v>9.199882298707962E-2</v>
      </c>
      <c r="M58" s="9">
        <v>3.2631944864988327E-2</v>
      </c>
      <c r="N58" s="9">
        <v>8.589646965265274E-2</v>
      </c>
    </row>
    <row r="59" spans="1:14">
      <c r="A59" s="9">
        <v>21</v>
      </c>
      <c r="B59" s="9">
        <v>50</v>
      </c>
      <c r="C59" s="9">
        <v>5.1022102124989033E-3</v>
      </c>
      <c r="D59" s="9">
        <v>5.2078231237828732E-3</v>
      </c>
      <c r="E59" s="9">
        <v>2.5661413092166185E-3</v>
      </c>
      <c r="F59" s="9">
        <v>2.5085858069360256E-3</v>
      </c>
      <c r="G59" s="9">
        <v>6.8550102412700653E-2</v>
      </c>
      <c r="H59" s="9">
        <v>7.4430383741855621E-2</v>
      </c>
      <c r="I59" s="9">
        <v>6.8550102412700653E-2</v>
      </c>
      <c r="J59" s="9">
        <v>7.5971044600009918E-2</v>
      </c>
      <c r="K59" s="9">
        <v>3.2614447176456451E-2</v>
      </c>
      <c r="L59" s="9">
        <v>7.8681118786334991E-2</v>
      </c>
      <c r="M59" s="9">
        <v>3.2631944864988327E-2</v>
      </c>
      <c r="N59" s="9">
        <v>7.6875157654285431E-2</v>
      </c>
    </row>
    <row r="60" spans="1:14">
      <c r="A60" s="9">
        <v>21</v>
      </c>
      <c r="B60" s="9">
        <v>55</v>
      </c>
      <c r="C60" s="9">
        <v>5.2313036285340786E-3</v>
      </c>
      <c r="D60" s="9">
        <v>5.0434945151209831E-3</v>
      </c>
      <c r="E60" s="9">
        <v>2.1750589367002249E-3</v>
      </c>
      <c r="F60" s="9">
        <v>2.2451211698353291E-3</v>
      </c>
      <c r="G60" s="9">
        <v>6.8550102412700653E-2</v>
      </c>
      <c r="H60" s="9">
        <v>7.6313577592372894E-2</v>
      </c>
      <c r="I60" s="9">
        <v>6.8550102412700653E-2</v>
      </c>
      <c r="J60" s="9">
        <v>7.3573842644691467E-2</v>
      </c>
      <c r="K60" s="9">
        <v>3.2614447176456451E-2</v>
      </c>
      <c r="L60" s="9">
        <v>6.6690042614936829E-2</v>
      </c>
      <c r="M60" s="9">
        <v>3.2631944864988327E-2</v>
      </c>
      <c r="N60" s="9">
        <v>6.8801328539848328E-2</v>
      </c>
    </row>
    <row r="61" spans="1:14">
      <c r="A61" s="9">
        <v>21</v>
      </c>
      <c r="B61" s="9">
        <v>60</v>
      </c>
      <c r="C61" s="9">
        <v>4.5551429502665997E-3</v>
      </c>
      <c r="D61" s="9">
        <v>4.9547934904694557E-3</v>
      </c>
      <c r="E61" s="9">
        <v>1.7448377329856157E-3</v>
      </c>
      <c r="F61" s="9">
        <v>2.0093282219022512E-3</v>
      </c>
      <c r="G61" s="9">
        <v>6.8550102412700653E-2</v>
      </c>
      <c r="H61" s="9">
        <v>6.6449835896492004E-2</v>
      </c>
      <c r="I61" s="9">
        <v>6.8550102412700653E-2</v>
      </c>
      <c r="J61" s="9">
        <v>7.2279885411262512E-2</v>
      </c>
      <c r="K61" s="9">
        <v>3.2614447176456451E-2</v>
      </c>
      <c r="L61" s="9">
        <v>5.3498920053243637E-2</v>
      </c>
      <c r="M61" s="9">
        <v>3.2631944864988327E-2</v>
      </c>
      <c r="N61" s="9">
        <v>6.1575498431921005E-2</v>
      </c>
    </row>
    <row r="62" spans="1:14">
      <c r="A62" s="9">
        <v>22</v>
      </c>
      <c r="B62" s="9">
        <v>15</v>
      </c>
      <c r="C62" s="9">
        <v>1.6063444316387177E-2</v>
      </c>
      <c r="D62" s="9">
        <v>1.6045227646827698E-2</v>
      </c>
      <c r="E62" s="9">
        <v>1.1990536004304886E-2</v>
      </c>
      <c r="F62" s="9">
        <v>1.1949200183153152E-2</v>
      </c>
      <c r="G62" s="9">
        <v>0.16637247800827026</v>
      </c>
      <c r="H62" s="9">
        <v>9.6551090478897095E-2</v>
      </c>
      <c r="I62" s="9">
        <v>0.16637247800827026</v>
      </c>
      <c r="J62" s="9">
        <v>9.6441596746444702E-2</v>
      </c>
      <c r="K62" s="9">
        <v>0.12456164509057999</v>
      </c>
      <c r="L62" s="9">
        <v>9.6261866390705109E-2</v>
      </c>
      <c r="M62" s="9">
        <v>0.12456164509057999</v>
      </c>
      <c r="N62" s="9">
        <v>9.5930010080337524E-2</v>
      </c>
    </row>
    <row r="63" spans="1:14">
      <c r="A63" s="9">
        <v>22</v>
      </c>
      <c r="B63" s="9">
        <v>20</v>
      </c>
      <c r="C63" s="9">
        <v>1.9347932189702988E-2</v>
      </c>
      <c r="D63" s="9">
        <v>1.9402660429477692E-2</v>
      </c>
      <c r="E63" s="9">
        <v>1.4648493379354477E-2</v>
      </c>
      <c r="F63" s="9">
        <v>1.4782622456550598E-2</v>
      </c>
      <c r="G63" s="9">
        <v>0.16637247800827026</v>
      </c>
      <c r="H63" s="9">
        <v>0.11629286408424377</v>
      </c>
      <c r="I63" s="9">
        <v>0.16637247800827026</v>
      </c>
      <c r="J63" s="9">
        <v>0.11662181466817856</v>
      </c>
      <c r="K63" s="9">
        <v>0.12456164509057999</v>
      </c>
      <c r="L63" s="9">
        <v>0.11760035157203674</v>
      </c>
      <c r="M63" s="9">
        <v>0.12456164509057999</v>
      </c>
      <c r="N63" s="9">
        <v>0.11867716163396835</v>
      </c>
    </row>
    <row r="64" spans="1:14">
      <c r="A64" s="9">
        <v>22</v>
      </c>
      <c r="B64" s="9">
        <v>25</v>
      </c>
      <c r="C64" s="9">
        <v>2.0962296053767204E-2</v>
      </c>
      <c r="D64" s="9">
        <v>2.0868448540568352E-2</v>
      </c>
      <c r="E64" s="9">
        <v>1.5850672498345375E-2</v>
      </c>
      <c r="F64" s="9">
        <v>1.5674881637096405E-2</v>
      </c>
      <c r="G64" s="9">
        <v>0.16637247800827026</v>
      </c>
      <c r="H64" s="9">
        <v>0.1259961724281311</v>
      </c>
      <c r="I64" s="9">
        <v>0.16637247800827026</v>
      </c>
      <c r="J64" s="9">
        <v>0.125432088971138</v>
      </c>
      <c r="K64" s="9">
        <v>0.12456164509057999</v>
      </c>
      <c r="L64" s="9">
        <v>0.12725162506103516</v>
      </c>
      <c r="M64" s="9">
        <v>0.12456164509057999</v>
      </c>
      <c r="N64" s="9">
        <v>0.12584035098552704</v>
      </c>
    </row>
    <row r="65" spans="1:14">
      <c r="A65" s="9">
        <v>22</v>
      </c>
      <c r="B65" s="9">
        <v>30</v>
      </c>
      <c r="C65" s="9">
        <v>2.0344777032732964E-2</v>
      </c>
      <c r="D65" s="9">
        <v>2.0489713177084923E-2</v>
      </c>
      <c r="E65" s="9">
        <v>1.5092756599187851E-2</v>
      </c>
      <c r="F65" s="9">
        <v>1.5109434723854065E-2</v>
      </c>
      <c r="G65" s="9">
        <v>0.16637247800827026</v>
      </c>
      <c r="H65" s="9">
        <v>0.12228450924158096</v>
      </c>
      <c r="I65" s="9">
        <v>0.16637247800827026</v>
      </c>
      <c r="J65" s="9">
        <v>0.12315566837787628</v>
      </c>
      <c r="K65" s="9">
        <v>0.12456164509057999</v>
      </c>
      <c r="L65" s="9">
        <v>0.12116696685552597</v>
      </c>
      <c r="M65" s="9">
        <v>0.12456164509057999</v>
      </c>
      <c r="N65" s="9">
        <v>0.12130086123943329</v>
      </c>
    </row>
    <row r="66" spans="1:14">
      <c r="A66" s="9">
        <v>22</v>
      </c>
      <c r="B66" s="9">
        <v>35</v>
      </c>
      <c r="C66" s="9">
        <v>1.9180946052074432E-2</v>
      </c>
      <c r="D66" s="9">
        <v>1.9013594835996628E-2</v>
      </c>
      <c r="E66" s="9">
        <v>1.3804439455270767E-2</v>
      </c>
      <c r="F66" s="9">
        <v>1.3914835639297962E-2</v>
      </c>
      <c r="G66" s="9">
        <v>0.16637247800827026</v>
      </c>
      <c r="H66" s="9">
        <v>0.11528917402029037</v>
      </c>
      <c r="I66" s="9">
        <v>0.16637247800827026</v>
      </c>
      <c r="J66" s="9">
        <v>0.11428329348564148</v>
      </c>
      <c r="K66" s="9">
        <v>0.12456164509057999</v>
      </c>
      <c r="L66" s="9">
        <v>0.11082416027784348</v>
      </c>
      <c r="M66" s="9">
        <v>0.12456164509057999</v>
      </c>
      <c r="N66" s="9">
        <v>0.11171043664216995</v>
      </c>
    </row>
    <row r="67" spans="1:14">
      <c r="A67" s="9">
        <v>22</v>
      </c>
      <c r="B67" s="9">
        <v>40</v>
      </c>
      <c r="C67" s="9">
        <v>1.7167322337627411E-2</v>
      </c>
      <c r="D67" s="9">
        <v>1.7157556489109993E-2</v>
      </c>
      <c r="E67" s="9">
        <v>1.2572010979056358E-2</v>
      </c>
      <c r="F67" s="9">
        <v>1.2613228522241116E-2</v>
      </c>
      <c r="G67" s="9">
        <v>0.16637247800827026</v>
      </c>
      <c r="H67" s="9">
        <v>0.10318607091903687</v>
      </c>
      <c r="I67" s="9">
        <v>0.16637247800827026</v>
      </c>
      <c r="J67" s="9">
        <v>0.1031273752450943</v>
      </c>
      <c r="K67" s="9">
        <v>0.12456164509057999</v>
      </c>
      <c r="L67" s="9">
        <v>0.10093003511428833</v>
      </c>
      <c r="M67" s="9">
        <v>0.12456164509057999</v>
      </c>
      <c r="N67" s="9">
        <v>0.10126093029975891</v>
      </c>
    </row>
    <row r="68" spans="1:14">
      <c r="A68" s="9">
        <v>22</v>
      </c>
      <c r="B68" s="9">
        <v>45</v>
      </c>
      <c r="C68" s="9">
        <v>1.5147690661251545E-2</v>
      </c>
      <c r="D68" s="9">
        <v>1.5361741185188293E-2</v>
      </c>
      <c r="E68" s="9">
        <v>1.1440150439739227E-2</v>
      </c>
      <c r="F68" s="9">
        <v>1.143290288746357E-2</v>
      </c>
      <c r="G68" s="9">
        <v>0.16637247800827026</v>
      </c>
      <c r="H68" s="9">
        <v>9.1046854853630066E-2</v>
      </c>
      <c r="I68" s="9">
        <v>0.16637247800827026</v>
      </c>
      <c r="J68" s="9">
        <v>9.2333428561687469E-2</v>
      </c>
      <c r="K68" s="9">
        <v>0.12456164509057999</v>
      </c>
      <c r="L68" s="9">
        <v>9.1843284666538239E-2</v>
      </c>
      <c r="M68" s="9">
        <v>0.12456164509057999</v>
      </c>
      <c r="N68" s="9">
        <v>9.1785095632076263E-2</v>
      </c>
    </row>
    <row r="69" spans="1:14">
      <c r="A69" s="9">
        <v>22</v>
      </c>
      <c r="B69" s="9">
        <v>50</v>
      </c>
      <c r="C69" s="9">
        <v>1.3793838210403919E-2</v>
      </c>
      <c r="D69" s="9">
        <v>1.3821328058838844E-2</v>
      </c>
      <c r="E69" s="9">
        <v>1.0669730603694916E-2</v>
      </c>
      <c r="F69" s="9">
        <v>1.0442023165524006E-2</v>
      </c>
      <c r="G69" s="9">
        <v>0.16637247800827026</v>
      </c>
      <c r="H69" s="9">
        <v>8.2909375429153442E-2</v>
      </c>
      <c r="I69" s="9">
        <v>0.16637247800827026</v>
      </c>
      <c r="J69" s="9">
        <v>8.3074606955051422E-2</v>
      </c>
      <c r="K69" s="9">
        <v>0.12456164509057999</v>
      </c>
      <c r="L69" s="9">
        <v>8.5658237338066101E-2</v>
      </c>
      <c r="M69" s="9">
        <v>0.12456164509057999</v>
      </c>
      <c r="N69" s="9">
        <v>8.3830162882804871E-2</v>
      </c>
    </row>
    <row r="70" spans="1:14">
      <c r="A70" s="9">
        <v>22</v>
      </c>
      <c r="B70" s="9">
        <v>55</v>
      </c>
      <c r="C70" s="9">
        <v>1.2931111268699169E-2</v>
      </c>
      <c r="D70" s="9">
        <v>1.2584120966494083E-2</v>
      </c>
      <c r="E70" s="9">
        <v>9.5272315666079521E-3</v>
      </c>
      <c r="F70" s="9">
        <v>9.6400035545229912E-3</v>
      </c>
      <c r="G70" s="9">
        <v>0.16637247800827026</v>
      </c>
      <c r="H70" s="9">
        <v>7.7723860740661621E-2</v>
      </c>
      <c r="I70" s="9">
        <v>0.16637247800827026</v>
      </c>
      <c r="J70" s="9">
        <v>7.5638234615325928E-2</v>
      </c>
      <c r="K70" s="9">
        <v>0.12456164509057999</v>
      </c>
      <c r="L70" s="9">
        <v>7.6486073434352875E-2</v>
      </c>
      <c r="M70" s="9">
        <v>0.12456164509057999</v>
      </c>
      <c r="N70" s="9">
        <v>7.7391430735588074E-2</v>
      </c>
    </row>
    <row r="71" spans="1:14">
      <c r="A71" s="9">
        <v>22</v>
      </c>
      <c r="B71" s="9">
        <v>60</v>
      </c>
      <c r="C71" s="9">
        <v>1.1433126404881477E-2</v>
      </c>
      <c r="D71" s="9">
        <v>1.1628091335296631E-2</v>
      </c>
      <c r="E71" s="9">
        <v>8.9656244963407516E-3</v>
      </c>
      <c r="F71" s="9">
        <v>9.0025132521986961E-3</v>
      </c>
      <c r="G71" s="9">
        <v>0.16637247800827026</v>
      </c>
      <c r="H71" s="9">
        <v>6.8720057606697083E-2</v>
      </c>
      <c r="I71" s="9">
        <v>0.16637247800827026</v>
      </c>
      <c r="J71" s="9">
        <v>6.989191472530365E-2</v>
      </c>
      <c r="K71" s="9">
        <v>0.12456164509057999</v>
      </c>
      <c r="L71" s="9">
        <v>7.1977406740188599E-2</v>
      </c>
      <c r="M71" s="9">
        <v>0.12456164509057999</v>
      </c>
      <c r="N71" s="9">
        <v>7.2273559868335724E-2</v>
      </c>
    </row>
    <row r="72" spans="1:14">
      <c r="A72" s="10">
        <v>23</v>
      </c>
      <c r="B72" s="10">
        <v>15</v>
      </c>
      <c r="C72" s="10">
        <v>5.1169856451451778E-3</v>
      </c>
      <c r="D72" s="10">
        <v>5.1166876219213009E-3</v>
      </c>
      <c r="E72" s="10">
        <v>3.4896235447376966E-3</v>
      </c>
      <c r="F72" s="10">
        <v>3.489282913506031E-3</v>
      </c>
      <c r="G72" s="10">
        <v>3.7644296884536743E-2</v>
      </c>
      <c r="H72" s="10">
        <v>0.1359298974275589</v>
      </c>
      <c r="I72" s="10">
        <v>3.7644296884536743E-2</v>
      </c>
      <c r="J72" s="10">
        <v>0.13592198491096497</v>
      </c>
      <c r="K72" s="10">
        <v>2.5257999077439308E-2</v>
      </c>
      <c r="L72" s="10">
        <v>0.1381591409444809</v>
      </c>
      <c r="M72" s="10">
        <v>2.5257999077439308E-2</v>
      </c>
      <c r="N72" s="10">
        <v>0.13814565539360046</v>
      </c>
    </row>
    <row r="73" spans="1:14">
      <c r="A73" s="10">
        <v>23</v>
      </c>
      <c r="B73" s="10">
        <v>20</v>
      </c>
      <c r="C73" s="10">
        <v>1.0866850614547729E-2</v>
      </c>
      <c r="D73" s="10">
        <v>1.0872199200093746E-2</v>
      </c>
      <c r="E73" s="10">
        <v>7.0918388664722443E-3</v>
      </c>
      <c r="F73" s="10">
        <v>7.0951604284346104E-3</v>
      </c>
      <c r="G73" s="10">
        <v>3.7644296884536743E-2</v>
      </c>
      <c r="H73" s="10">
        <v>0.28867191076278687</v>
      </c>
      <c r="I73" s="10">
        <v>3.7644296884536743E-2</v>
      </c>
      <c r="J73" s="10">
        <v>0.28881397843360901</v>
      </c>
      <c r="K73" s="10">
        <v>2.5257999077439308E-2</v>
      </c>
      <c r="L73" s="10">
        <v>0.28077596426010132</v>
      </c>
      <c r="M73" s="10">
        <v>2.5257999077439308E-2</v>
      </c>
      <c r="N73" s="10">
        <v>0.28090745210647583</v>
      </c>
    </row>
    <row r="74" spans="1:14">
      <c r="A74" s="10">
        <v>23</v>
      </c>
      <c r="B74" s="10">
        <v>25</v>
      </c>
      <c r="C74" s="10">
        <v>6.7327576689422131E-3</v>
      </c>
      <c r="D74" s="10">
        <v>6.6166664473712444E-3</v>
      </c>
      <c r="E74" s="10">
        <v>4.7759623266756535E-3</v>
      </c>
      <c r="F74" s="10">
        <v>4.7440626658499241E-3</v>
      </c>
      <c r="G74" s="10">
        <v>3.7644296884536743E-2</v>
      </c>
      <c r="H74" s="10">
        <v>0.17885199189186096</v>
      </c>
      <c r="I74" s="10">
        <v>3.7644296884536743E-2</v>
      </c>
      <c r="J74" s="10">
        <v>0.17576809227466583</v>
      </c>
      <c r="K74" s="10">
        <v>2.5257999077439308E-2</v>
      </c>
      <c r="L74" s="10">
        <v>0.18908712267875671</v>
      </c>
      <c r="M74" s="10">
        <v>2.5257999077439308E-2</v>
      </c>
      <c r="N74" s="10">
        <v>0.18782417476177216</v>
      </c>
    </row>
    <row r="75" spans="1:14">
      <c r="A75" s="10">
        <v>23</v>
      </c>
      <c r="B75" s="10">
        <v>30</v>
      </c>
      <c r="C75" s="10">
        <v>3.8011751603335142E-3</v>
      </c>
      <c r="D75" s="10">
        <v>4.0706414729356766E-3</v>
      </c>
      <c r="E75" s="10">
        <v>2.9215330723673105E-3</v>
      </c>
      <c r="F75" s="10">
        <v>2.9675450641661882E-3</v>
      </c>
      <c r="G75" s="10">
        <v>3.7644296884536743E-2</v>
      </c>
      <c r="H75" s="10">
        <v>0.1009761244058609</v>
      </c>
      <c r="I75" s="10">
        <v>3.7644296884536743E-2</v>
      </c>
      <c r="J75" s="10">
        <v>0.10813434422016144</v>
      </c>
      <c r="K75" s="10">
        <v>2.5257999077439308E-2</v>
      </c>
      <c r="L75" s="10">
        <v>0.11566763371229172</v>
      </c>
      <c r="M75" s="10">
        <v>2.5257999077439308E-2</v>
      </c>
      <c r="N75" s="10">
        <v>0.11748931556940079</v>
      </c>
    </row>
    <row r="76" spans="1:14">
      <c r="A76" s="10">
        <v>23</v>
      </c>
      <c r="B76" s="10">
        <v>35</v>
      </c>
      <c r="C76" s="10">
        <v>2.6892840396612883E-3</v>
      </c>
      <c r="D76" s="10">
        <v>2.7530340012162924E-3</v>
      </c>
      <c r="E76" s="10">
        <v>1.9105157116428018E-3</v>
      </c>
      <c r="F76" s="10">
        <v>1.958515727892518E-3</v>
      </c>
      <c r="G76" s="10">
        <v>3.7644296884536743E-2</v>
      </c>
      <c r="H76" s="10">
        <v>7.1439348161220551E-2</v>
      </c>
      <c r="I76" s="10">
        <v>3.7644296884536743E-2</v>
      </c>
      <c r="J76" s="10">
        <v>7.3132827877998352E-2</v>
      </c>
      <c r="K76" s="10">
        <v>2.5257999077439308E-2</v>
      </c>
      <c r="L76" s="10">
        <v>7.5640022754669189E-2</v>
      </c>
      <c r="M76" s="10">
        <v>2.5257999077439308E-2</v>
      </c>
      <c r="N76" s="10">
        <v>7.7540412545204163E-2</v>
      </c>
    </row>
    <row r="77" spans="1:14">
      <c r="A77" s="10">
        <v>23</v>
      </c>
      <c r="B77" s="10">
        <v>40</v>
      </c>
      <c r="C77" s="10">
        <v>2.2676959633827209E-3</v>
      </c>
      <c r="D77" s="10">
        <v>2.0754460711032152E-3</v>
      </c>
      <c r="E77" s="10">
        <v>1.4173054369166493E-3</v>
      </c>
      <c r="F77" s="10">
        <v>1.3991536106914282E-3</v>
      </c>
      <c r="G77" s="10">
        <v>3.7644296884536743E-2</v>
      </c>
      <c r="H77" s="10">
        <v>6.0240093618631363E-2</v>
      </c>
      <c r="I77" s="10">
        <v>3.7644296884536743E-2</v>
      </c>
      <c r="J77" s="10">
        <v>5.513308197259903E-2</v>
      </c>
      <c r="K77" s="10">
        <v>2.5257999077439308E-2</v>
      </c>
      <c r="L77" s="10">
        <v>5.611313134431839E-2</v>
      </c>
      <c r="M77" s="10">
        <v>2.5257999077439308E-2</v>
      </c>
      <c r="N77" s="10">
        <v>5.5394474416971207E-2</v>
      </c>
    </row>
    <row r="78" spans="1:14">
      <c r="A78" s="10">
        <v>23</v>
      </c>
      <c r="B78" s="10">
        <v>45</v>
      </c>
      <c r="C78" s="10">
        <v>2.0232303068041801E-3</v>
      </c>
      <c r="D78" s="10">
        <v>1.7270916141569614E-3</v>
      </c>
      <c r="E78" s="10">
        <v>1.173050026409328E-3</v>
      </c>
      <c r="F78" s="10">
        <v>1.0897674364969134E-3</v>
      </c>
      <c r="G78" s="10">
        <v>3.7644296884536743E-2</v>
      </c>
      <c r="H78" s="10">
        <v>5.3745996206998825E-2</v>
      </c>
      <c r="I78" s="10">
        <v>3.7644296884536743E-2</v>
      </c>
      <c r="J78" s="10">
        <v>4.5879237353801727E-2</v>
      </c>
      <c r="K78" s="10">
        <v>2.5257999077439308E-2</v>
      </c>
      <c r="L78" s="10">
        <v>4.6442713588476181E-2</v>
      </c>
      <c r="M78" s="10">
        <v>2.5257999077439308E-2</v>
      </c>
      <c r="N78" s="10">
        <v>4.314543679356575E-2</v>
      </c>
    </row>
    <row r="79" spans="1:14">
      <c r="A79" s="10">
        <v>23</v>
      </c>
      <c r="B79" s="10">
        <v>50</v>
      </c>
      <c r="C79" s="10">
        <v>1.7911458853632212E-3</v>
      </c>
      <c r="D79" s="10">
        <v>1.5480018919333816E-3</v>
      </c>
      <c r="E79" s="10">
        <v>1.0046153329312801E-3</v>
      </c>
      <c r="F79" s="10">
        <v>9.186803363263607E-4</v>
      </c>
      <c r="G79" s="10">
        <v>3.7644296884536743E-2</v>
      </c>
      <c r="H79" s="10">
        <v>4.758080467581749E-2</v>
      </c>
      <c r="I79" s="10">
        <v>3.7644296884536743E-2</v>
      </c>
      <c r="J79" s="10">
        <v>4.1121818125247955E-2</v>
      </c>
      <c r="K79" s="10">
        <v>2.5257999077439308E-2</v>
      </c>
      <c r="L79" s="10">
        <v>3.9774145931005478E-2</v>
      </c>
      <c r="M79" s="10">
        <v>2.5257999077439308E-2</v>
      </c>
      <c r="N79" s="10">
        <v>3.6371856927871704E-2</v>
      </c>
    </row>
    <row r="80" spans="1:14">
      <c r="A80" s="10">
        <v>23</v>
      </c>
      <c r="B80" s="10">
        <v>55</v>
      </c>
      <c r="C80" s="10">
        <v>1.2768307933583856E-3</v>
      </c>
      <c r="D80" s="10">
        <v>1.4559313422068954E-3</v>
      </c>
      <c r="E80" s="10">
        <v>8.4052240708842874E-4</v>
      </c>
      <c r="F80" s="10">
        <v>8.2407303852960467E-4</v>
      </c>
      <c r="G80" s="10">
        <v>3.7644296884536743E-2</v>
      </c>
      <c r="H80" s="10">
        <v>3.3918306231498718E-2</v>
      </c>
      <c r="I80" s="10">
        <v>3.7644296884536743E-2</v>
      </c>
      <c r="J80" s="10">
        <v>3.8676012307405472E-2</v>
      </c>
      <c r="K80" s="10">
        <v>2.5257999077439308E-2</v>
      </c>
      <c r="L80" s="10">
        <v>3.3277474343776703E-2</v>
      </c>
      <c r="M80" s="10">
        <v>2.5257999077439308E-2</v>
      </c>
      <c r="N80" s="10">
        <v>3.2626219093799591E-2</v>
      </c>
    </row>
    <row r="81" spans="1:14">
      <c r="A81" s="10">
        <v>23</v>
      </c>
      <c r="B81" s="10">
        <v>60</v>
      </c>
      <c r="C81" s="10">
        <v>1.0783412726595998E-3</v>
      </c>
      <c r="D81" s="10">
        <v>1.4085978036746383E-3</v>
      </c>
      <c r="E81" s="10">
        <v>6.3303194474428892E-4</v>
      </c>
      <c r="F81" s="10">
        <v>7.7175738988444209E-4</v>
      </c>
      <c r="G81" s="10">
        <v>3.7644296884536743E-2</v>
      </c>
      <c r="H81" s="10">
        <v>2.864554151892662E-2</v>
      </c>
      <c r="I81" s="10">
        <v>3.7644296884536743E-2</v>
      </c>
      <c r="J81" s="10">
        <v>3.7418622523546219E-2</v>
      </c>
      <c r="K81" s="10">
        <v>2.5257999077439308E-2</v>
      </c>
      <c r="L81" s="10">
        <v>2.5062631815671921E-2</v>
      </c>
      <c r="M81" s="10">
        <v>2.5257999077439308E-2</v>
      </c>
      <c r="N81" s="10">
        <v>3.0554968863725662E-2</v>
      </c>
    </row>
    <row r="82" spans="1:14">
      <c r="A82" s="9">
        <v>24</v>
      </c>
      <c r="B82" s="9">
        <v>15</v>
      </c>
      <c r="C82" s="9">
        <v>2.3847374541219324E-4</v>
      </c>
      <c r="D82" s="9">
        <v>2.3825227981433272E-4</v>
      </c>
      <c r="E82" s="9">
        <v>2.8291976195760071E-4</v>
      </c>
      <c r="F82" s="9">
        <v>2.8267721063457429E-4</v>
      </c>
      <c r="G82" s="9">
        <v>2.5333371013402939E-3</v>
      </c>
      <c r="H82" s="9">
        <v>9.4134233891963959E-2</v>
      </c>
      <c r="I82" s="9">
        <v>2.5366672780364752E-3</v>
      </c>
      <c r="J82" s="9">
        <v>9.392334520816803E-2</v>
      </c>
      <c r="K82" s="9">
        <v>2.6937208604067564E-3</v>
      </c>
      <c r="L82" s="9">
        <v>0.10502935200929642</v>
      </c>
      <c r="M82" s="9">
        <v>2.6937208604067564E-3</v>
      </c>
      <c r="N82" s="9">
        <v>0.10493931174278259</v>
      </c>
    </row>
    <row r="83" spans="1:14">
      <c r="A83" s="9">
        <v>24</v>
      </c>
      <c r="B83" s="9">
        <v>20</v>
      </c>
      <c r="C83" s="9">
        <v>4.51406289357692E-4</v>
      </c>
      <c r="D83" s="9">
        <v>4.5078090624883771E-4</v>
      </c>
      <c r="E83" s="9">
        <v>5.2887212950736284E-4</v>
      </c>
      <c r="F83" s="9">
        <v>5.3096289047971368E-4</v>
      </c>
      <c r="G83" s="9">
        <v>2.5333371013402939E-3</v>
      </c>
      <c r="H83" s="9">
        <v>0.17818643152713776</v>
      </c>
      <c r="I83" s="9">
        <v>2.5366672780364752E-3</v>
      </c>
      <c r="J83" s="9">
        <v>0.17770595848560333</v>
      </c>
      <c r="K83" s="9">
        <v>2.6937208604067564E-3</v>
      </c>
      <c r="L83" s="9">
        <v>0.19633516669273376</v>
      </c>
      <c r="M83" s="9">
        <v>2.6937208604067564E-3</v>
      </c>
      <c r="N83" s="9">
        <v>0.19711132347583771</v>
      </c>
    </row>
    <row r="84" spans="1:14">
      <c r="A84" s="9">
        <v>24</v>
      </c>
      <c r="B84" s="9">
        <v>25</v>
      </c>
      <c r="C84" s="9">
        <v>3.8072606548666954E-4</v>
      </c>
      <c r="D84" s="9">
        <v>3.9113670936785638E-4</v>
      </c>
      <c r="E84" s="9">
        <v>4.6558200847357512E-4</v>
      </c>
      <c r="F84" s="9">
        <v>4.5021390542387962E-4</v>
      </c>
      <c r="G84" s="9">
        <v>2.5333371013402939E-3</v>
      </c>
      <c r="H84" s="9">
        <v>0.15028637647628784</v>
      </c>
      <c r="I84" s="9">
        <v>2.5366672780364752E-3</v>
      </c>
      <c r="J84" s="9">
        <v>0.15419314801692963</v>
      </c>
      <c r="K84" s="9">
        <v>2.6937208604067564E-3</v>
      </c>
      <c r="L84" s="9">
        <v>0.17283973097801208</v>
      </c>
      <c r="M84" s="9">
        <v>2.6937208604067564E-3</v>
      </c>
      <c r="N84" s="9">
        <v>0.16713458299636841</v>
      </c>
    </row>
    <row r="85" spans="1:14">
      <c r="A85" s="9">
        <v>24</v>
      </c>
      <c r="B85" s="9">
        <v>30</v>
      </c>
      <c r="C85" s="9">
        <v>3.4167509875260293E-4</v>
      </c>
      <c r="D85" s="9">
        <v>3.2943548285402358E-4</v>
      </c>
      <c r="E85" s="9">
        <v>3.0906221945770085E-4</v>
      </c>
      <c r="F85" s="9">
        <v>3.4981718636117876E-4</v>
      </c>
      <c r="G85" s="9">
        <v>2.5333371013402939E-3</v>
      </c>
      <c r="H85" s="9">
        <v>0.13487154245376587</v>
      </c>
      <c r="I85" s="9">
        <v>2.5366672780364752E-3</v>
      </c>
      <c r="J85" s="9">
        <v>0.12986941635608673</v>
      </c>
      <c r="K85" s="9">
        <v>2.6937208604067564E-3</v>
      </c>
      <c r="L85" s="9">
        <v>0.11473431438207626</v>
      </c>
      <c r="M85" s="9">
        <v>2.6937208604067564E-3</v>
      </c>
      <c r="N85" s="9">
        <v>0.1298639327287674</v>
      </c>
    </row>
    <row r="86" spans="1:14">
      <c r="A86" s="9">
        <v>24</v>
      </c>
      <c r="B86" s="9">
        <v>35</v>
      </c>
      <c r="C86" s="9">
        <v>2.6773300487548113E-4</v>
      </c>
      <c r="D86" s="9">
        <v>2.771527215372771E-4</v>
      </c>
      <c r="E86" s="9">
        <v>3.1448990921489894E-4</v>
      </c>
      <c r="F86" s="9">
        <v>2.7413322823122144E-4</v>
      </c>
      <c r="G86" s="9">
        <v>2.5333371013402939E-3</v>
      </c>
      <c r="H86" s="9">
        <v>0.10568392276763916</v>
      </c>
      <c r="I86" s="9">
        <v>2.5366672780364752E-3</v>
      </c>
      <c r="J86" s="9">
        <v>0.10925859957933426</v>
      </c>
      <c r="K86" s="9">
        <v>2.6937208604067564E-3</v>
      </c>
      <c r="L86" s="9">
        <v>0.11674925684928894</v>
      </c>
      <c r="M86" s="9">
        <v>2.6937208604067564E-3</v>
      </c>
      <c r="N86" s="9">
        <v>0.10176749527454376</v>
      </c>
    </row>
    <row r="87" spans="1:14">
      <c r="A87" s="9">
        <v>24</v>
      </c>
      <c r="B87" s="9">
        <v>40</v>
      </c>
      <c r="C87" s="9">
        <v>2.1783575357403606E-4</v>
      </c>
      <c r="D87" s="9">
        <v>2.3315746511798352E-4</v>
      </c>
      <c r="E87" s="9">
        <v>2.1455353999044746E-4</v>
      </c>
      <c r="F87" s="9">
        <v>2.1973098046146333E-4</v>
      </c>
      <c r="G87" s="9">
        <v>2.5333371013402939E-3</v>
      </c>
      <c r="H87" s="9">
        <v>8.5987672209739685E-2</v>
      </c>
      <c r="I87" s="9">
        <v>2.5366672780364752E-3</v>
      </c>
      <c r="J87" s="9">
        <v>9.191487729549408E-2</v>
      </c>
      <c r="K87" s="9">
        <v>2.6937208604067564E-3</v>
      </c>
      <c r="L87" s="9">
        <v>7.9649507999420166E-2</v>
      </c>
      <c r="M87" s="9">
        <v>2.6937208604067564E-3</v>
      </c>
      <c r="N87" s="9">
        <v>8.15715491771698E-2</v>
      </c>
    </row>
    <row r="88" spans="1:14">
      <c r="A88" s="9">
        <v>24</v>
      </c>
      <c r="B88" s="9">
        <v>45</v>
      </c>
      <c r="C88" s="9">
        <v>2.3870628501754254E-4</v>
      </c>
      <c r="D88" s="9">
        <v>1.9614581833593547E-4</v>
      </c>
      <c r="E88" s="9">
        <v>1.7926248256117105E-4</v>
      </c>
      <c r="F88" s="9">
        <v>1.80843795533292E-4</v>
      </c>
      <c r="G88" s="9">
        <v>2.5333371013402939E-3</v>
      </c>
      <c r="H88" s="9">
        <v>9.422602504491806E-2</v>
      </c>
      <c r="I88" s="9">
        <v>2.5366672780364752E-3</v>
      </c>
      <c r="J88" s="9">
        <v>7.7324219048023224E-2</v>
      </c>
      <c r="K88" s="9">
        <v>2.6937208604067564E-3</v>
      </c>
      <c r="L88" s="9">
        <v>6.6548280417919159E-2</v>
      </c>
      <c r="M88" s="9">
        <v>2.6937208604067564E-3</v>
      </c>
      <c r="N88" s="9">
        <v>6.7135311663150787E-2</v>
      </c>
    </row>
    <row r="89" spans="1:14">
      <c r="A89" s="9">
        <v>24</v>
      </c>
      <c r="B89" s="9">
        <v>50</v>
      </c>
      <c r="C89" s="9">
        <v>1.7757284513209015E-4</v>
      </c>
      <c r="D89" s="9">
        <v>1.6500952187925577E-4</v>
      </c>
      <c r="E89" s="9">
        <v>1.1781579087255523E-4</v>
      </c>
      <c r="F89" s="9">
        <v>1.5306545537896454E-4</v>
      </c>
      <c r="G89" s="9">
        <v>2.5333371013402939E-3</v>
      </c>
      <c r="H89" s="9">
        <v>7.0094436407089233E-2</v>
      </c>
      <c r="I89" s="9">
        <v>2.5366672780364752E-3</v>
      </c>
      <c r="J89" s="9">
        <v>6.5049730241298676E-2</v>
      </c>
      <c r="K89" s="9">
        <v>2.6937208604067564E-3</v>
      </c>
      <c r="L89" s="9">
        <v>4.3737195432186127E-2</v>
      </c>
      <c r="M89" s="9">
        <v>2.6937208604067564E-3</v>
      </c>
      <c r="N89" s="9">
        <v>5.6823056191205978E-2</v>
      </c>
    </row>
    <row r="90" spans="1:14">
      <c r="A90" s="9">
        <v>24</v>
      </c>
      <c r="B90" s="9">
        <v>55</v>
      </c>
      <c r="C90" s="9">
        <v>1.3795764243695885E-4</v>
      </c>
      <c r="D90" s="9">
        <v>1.3881592894904315E-4</v>
      </c>
      <c r="E90" s="9">
        <v>1.8236188043374568E-4</v>
      </c>
      <c r="F90" s="9">
        <v>1.3322409358806908E-4</v>
      </c>
      <c r="G90" s="9">
        <v>2.5333371013402939E-3</v>
      </c>
      <c r="H90" s="9">
        <v>5.4456882178783417E-2</v>
      </c>
      <c r="I90" s="9">
        <v>2.5366672780364752E-3</v>
      </c>
      <c r="J90" s="9">
        <v>5.4723743349313736E-2</v>
      </c>
      <c r="K90" s="9">
        <v>2.6937208604067564E-3</v>
      </c>
      <c r="L90" s="9">
        <v>6.7698881030082703E-2</v>
      </c>
      <c r="M90" s="9">
        <v>2.6937208604067564E-3</v>
      </c>
      <c r="N90" s="9">
        <v>4.9457274377346039E-2</v>
      </c>
    </row>
    <row r="91" spans="1:14">
      <c r="A91" s="9">
        <v>24</v>
      </c>
      <c r="B91" s="9">
        <v>60</v>
      </c>
      <c r="C91" s="9">
        <v>8.1250349467154592E-5</v>
      </c>
      <c r="D91" s="9">
        <v>1.1678042210405692E-4</v>
      </c>
      <c r="E91" s="9">
        <v>9.8801065178122371E-5</v>
      </c>
      <c r="F91" s="9">
        <v>1.1905205610673875E-4</v>
      </c>
      <c r="G91" s="9">
        <v>2.5333371013402939E-3</v>
      </c>
      <c r="H91" s="9">
        <v>3.2072458416223526E-2</v>
      </c>
      <c r="I91" s="9">
        <v>2.5366672780364752E-3</v>
      </c>
      <c r="J91" s="9">
        <v>4.6036947518587112E-2</v>
      </c>
      <c r="K91" s="9">
        <v>2.6937208604067564E-3</v>
      </c>
      <c r="L91" s="9">
        <v>3.6678288131952286E-2</v>
      </c>
      <c r="M91" s="9">
        <v>2.6937208604067564E-3</v>
      </c>
      <c r="N91" s="9">
        <v>4.4196136295795441E-2</v>
      </c>
    </row>
    <row r="92" spans="1:14">
      <c r="A92" s="9">
        <v>25</v>
      </c>
      <c r="B92" s="9">
        <v>15</v>
      </c>
      <c r="C92" s="9">
        <v>6.9043319672346115E-3</v>
      </c>
      <c r="D92" s="9">
        <v>6.9043287076056004E-3</v>
      </c>
      <c r="E92" s="9">
        <v>5.1716291345655918E-3</v>
      </c>
      <c r="F92" s="9">
        <v>5.1710703410208225E-3</v>
      </c>
      <c r="G92" s="9">
        <v>5.6412596255540848E-2</v>
      </c>
      <c r="H92" s="9">
        <v>0.12238989770412445</v>
      </c>
      <c r="I92" s="9">
        <v>5.6412596255540848E-2</v>
      </c>
      <c r="J92" s="9">
        <v>0.12238983809947968</v>
      </c>
      <c r="K92" s="9">
        <v>3.6092005670070648E-2</v>
      </c>
      <c r="L92" s="9">
        <v>0.14329016208648682</v>
      </c>
      <c r="M92" s="9">
        <v>3.6093119531869888E-2</v>
      </c>
      <c r="N92" s="9">
        <v>0.14327025413513184</v>
      </c>
    </row>
    <row r="93" spans="1:14">
      <c r="A93" s="9">
        <v>25</v>
      </c>
      <c r="B93" s="9">
        <v>20</v>
      </c>
      <c r="C93" s="9">
        <v>1.2206184677779675E-2</v>
      </c>
      <c r="D93" s="9">
        <v>1.2206386774778366E-2</v>
      </c>
      <c r="E93" s="9">
        <v>8.5023818537592888E-3</v>
      </c>
      <c r="F93" s="9">
        <v>8.4646455943584442E-3</v>
      </c>
      <c r="G93" s="9">
        <v>5.6412596255540848E-2</v>
      </c>
      <c r="H93" s="9">
        <v>0.21637338399887085</v>
      </c>
      <c r="I93" s="9">
        <v>5.6412596255540848E-2</v>
      </c>
      <c r="J93" s="9">
        <v>0.21637697517871857</v>
      </c>
      <c r="K93" s="9">
        <v>3.6092005670070648E-2</v>
      </c>
      <c r="L93" s="9">
        <v>0.23557521402835846</v>
      </c>
      <c r="M93" s="9">
        <v>3.6093119531869888E-2</v>
      </c>
      <c r="N93" s="9">
        <v>0.23452241718769073</v>
      </c>
    </row>
    <row r="94" spans="1:14">
      <c r="A94" s="9">
        <v>25</v>
      </c>
      <c r="B94" s="9">
        <v>25</v>
      </c>
      <c r="C94" s="9">
        <v>8.702130988240242E-3</v>
      </c>
      <c r="D94" s="9">
        <v>8.690984919667244E-3</v>
      </c>
      <c r="E94" s="9">
        <v>5.9271533973515034E-3</v>
      </c>
      <c r="F94" s="9">
        <v>5.8341999538242817E-3</v>
      </c>
      <c r="G94" s="9">
        <v>5.6412596255540848E-2</v>
      </c>
      <c r="H94" s="9">
        <v>0.15425865352153778</v>
      </c>
      <c r="I94" s="9">
        <v>5.6412596255540848E-2</v>
      </c>
      <c r="J94" s="9">
        <v>0.15406106412410736</v>
      </c>
      <c r="K94" s="9">
        <v>3.6092005670070648E-2</v>
      </c>
      <c r="L94" s="9">
        <v>0.16422344744205475</v>
      </c>
      <c r="M94" s="9">
        <v>3.6093119531869888E-2</v>
      </c>
      <c r="N94" s="9">
        <v>0.16164299845695496</v>
      </c>
    </row>
    <row r="95" spans="1:14">
      <c r="A95" s="9">
        <v>25</v>
      </c>
      <c r="B95" s="9">
        <v>30</v>
      </c>
      <c r="C95" s="9">
        <v>6.4651905559003353E-3</v>
      </c>
      <c r="D95" s="9">
        <v>6.4207403920590878E-3</v>
      </c>
      <c r="E95" s="9">
        <v>3.7386447656899691E-3</v>
      </c>
      <c r="F95" s="9">
        <v>4.1700415313243866E-3</v>
      </c>
      <c r="G95" s="9">
        <v>5.6412596255540848E-2</v>
      </c>
      <c r="H95" s="9">
        <v>0.11460544168949127</v>
      </c>
      <c r="I95" s="9">
        <v>5.6412596255540848E-2</v>
      </c>
      <c r="J95" s="9">
        <v>0.113817498087883</v>
      </c>
      <c r="K95" s="9">
        <v>3.6092005670070648E-2</v>
      </c>
      <c r="L95" s="9">
        <v>0.10358650982379913</v>
      </c>
      <c r="M95" s="9">
        <v>3.6093119531869888E-2</v>
      </c>
      <c r="N95" s="9">
        <v>0.11553563922643661</v>
      </c>
    </row>
    <row r="96" spans="1:14">
      <c r="A96" s="9">
        <v>25</v>
      </c>
      <c r="B96" s="9">
        <v>35</v>
      </c>
      <c r="C96" s="9">
        <v>4.8941932618618011E-3</v>
      </c>
      <c r="D96" s="9">
        <v>5.0215767696499825E-3</v>
      </c>
      <c r="E96" s="9">
        <v>3.2243127934634686E-3</v>
      </c>
      <c r="F96" s="9">
        <v>3.1176414340734482E-3</v>
      </c>
      <c r="G96" s="9">
        <v>5.6412596255540848E-2</v>
      </c>
      <c r="H96" s="9">
        <v>8.6757101118564606E-2</v>
      </c>
      <c r="I96" s="9">
        <v>5.6412596255540848E-2</v>
      </c>
      <c r="J96" s="9">
        <v>8.9015170931816101E-2</v>
      </c>
      <c r="K96" s="9">
        <v>3.6092005670070648E-2</v>
      </c>
      <c r="L96" s="9">
        <v>8.9335925877094269E-2</v>
      </c>
      <c r="M96" s="9">
        <v>3.6093119531869888E-2</v>
      </c>
      <c r="N96" s="9">
        <v>8.6377725005149841E-2</v>
      </c>
    </row>
    <row r="97" spans="1:14">
      <c r="A97" s="9">
        <v>25</v>
      </c>
      <c r="B97" s="9">
        <v>40</v>
      </c>
      <c r="C97" s="9">
        <v>4.0602800436317921E-3</v>
      </c>
      <c r="D97" s="9">
        <v>4.1598123498260975E-3</v>
      </c>
      <c r="E97" s="9">
        <v>2.5281498674303293E-3</v>
      </c>
      <c r="F97" s="9">
        <v>2.4521127343177795E-3</v>
      </c>
      <c r="G97" s="9">
        <v>5.6412596255540848E-2</v>
      </c>
      <c r="H97" s="9">
        <v>7.1974709630012512E-2</v>
      </c>
      <c r="I97" s="9">
        <v>5.6412596255540848E-2</v>
      </c>
      <c r="J97" s="9">
        <v>7.373906672000885E-2</v>
      </c>
      <c r="K97" s="9">
        <v>3.6092005670070648E-2</v>
      </c>
      <c r="L97" s="9">
        <v>7.0047363638877869E-2</v>
      </c>
      <c r="M97" s="9">
        <v>3.6093119531869888E-2</v>
      </c>
      <c r="N97" s="9">
        <v>6.7938506603240967E-2</v>
      </c>
    </row>
    <row r="98" spans="1:14">
      <c r="A98" s="9">
        <v>25</v>
      </c>
      <c r="B98" s="9">
        <v>45</v>
      </c>
      <c r="C98" s="9">
        <v>3.7544604856520891E-3</v>
      </c>
      <c r="D98" s="9">
        <v>3.6290439311414957E-3</v>
      </c>
      <c r="E98" s="9">
        <v>2.4244114756584167E-3</v>
      </c>
      <c r="F98" s="9">
        <v>2.0312380511313677E-3</v>
      </c>
      <c r="G98" s="9">
        <v>5.6412596255540848E-2</v>
      </c>
      <c r="H98" s="9">
        <v>6.6553585231304169E-2</v>
      </c>
      <c r="I98" s="9">
        <v>5.6412596255540848E-2</v>
      </c>
      <c r="J98" s="9">
        <v>6.4330384135246277E-2</v>
      </c>
      <c r="K98" s="9">
        <v>3.6092005670070648E-2</v>
      </c>
      <c r="L98" s="9">
        <v>6.7173086106777191E-2</v>
      </c>
      <c r="M98" s="9">
        <v>3.6093119531869888E-2</v>
      </c>
      <c r="N98" s="9">
        <v>5.627770721912384E-2</v>
      </c>
    </row>
    <row r="99" spans="1:14">
      <c r="A99" s="9">
        <v>25</v>
      </c>
      <c r="B99" s="9">
        <v>50</v>
      </c>
      <c r="C99" s="9">
        <v>3.4462462645024061E-3</v>
      </c>
      <c r="D99" s="9">
        <v>3.3021392300724983E-3</v>
      </c>
      <c r="E99" s="9">
        <v>1.8867034232243896E-3</v>
      </c>
      <c r="F99" s="9">
        <v>1.7650803783908486E-3</v>
      </c>
      <c r="G99" s="9">
        <v>5.6412596255540848E-2</v>
      </c>
      <c r="H99" s="9">
        <v>6.109001487493515E-2</v>
      </c>
      <c r="I99" s="9">
        <v>5.6412596255540848E-2</v>
      </c>
      <c r="J99" s="9">
        <v>5.8535493910312653E-2</v>
      </c>
      <c r="K99" s="9">
        <v>3.6092005670070648E-2</v>
      </c>
      <c r="L99" s="9">
        <v>5.2274830639362335E-2</v>
      </c>
      <c r="M99" s="9">
        <v>3.6093119531869888E-2</v>
      </c>
      <c r="N99" s="9">
        <v>4.8903513699769974E-2</v>
      </c>
    </row>
    <row r="100" spans="1:14">
      <c r="A100" s="9">
        <v>25</v>
      </c>
      <c r="B100" s="9">
        <v>55</v>
      </c>
      <c r="C100" s="9">
        <v>3.3798941876739264E-3</v>
      </c>
      <c r="D100" s="9">
        <v>3.1007956713438034E-3</v>
      </c>
      <c r="E100" s="9">
        <v>1.5271267620846629E-3</v>
      </c>
      <c r="F100" s="9">
        <v>1.5967646613717079E-3</v>
      </c>
      <c r="G100" s="9">
        <v>5.6412596255540848E-2</v>
      </c>
      <c r="H100" s="9">
        <v>5.9913821518421173E-2</v>
      </c>
      <c r="I100" s="9">
        <v>5.6412596255540848E-2</v>
      </c>
      <c r="J100" s="9">
        <v>5.496637150645256E-2</v>
      </c>
      <c r="K100" s="9">
        <v>3.6092005670070648E-2</v>
      </c>
      <c r="L100" s="9">
        <v>4.2312052100896835E-2</v>
      </c>
      <c r="M100" s="9">
        <v>3.6093119531869888E-2</v>
      </c>
      <c r="N100" s="9">
        <v>4.4240139424800873E-2</v>
      </c>
    </row>
    <row r="101" spans="1:14">
      <c r="A101" s="9">
        <v>25</v>
      </c>
      <c r="B101" s="9">
        <v>60</v>
      </c>
      <c r="C101" s="9">
        <v>2.5996826589107513E-3</v>
      </c>
      <c r="D101" s="9">
        <v>2.9767865780740976E-3</v>
      </c>
      <c r="E101" s="9">
        <v>1.1614940594881773E-3</v>
      </c>
      <c r="F101" s="9">
        <v>1.4903231058269739E-3</v>
      </c>
      <c r="G101" s="9">
        <v>5.6412596255540848E-2</v>
      </c>
      <c r="H101" s="9">
        <v>4.6083372086286545E-2</v>
      </c>
      <c r="I101" s="9">
        <v>5.6412596255540848E-2</v>
      </c>
      <c r="J101" s="9">
        <v>5.2768118679523468E-2</v>
      </c>
      <c r="K101" s="9">
        <v>3.6092005670070648E-2</v>
      </c>
      <c r="L101" s="9">
        <v>3.2181479036808014E-2</v>
      </c>
      <c r="M101" s="9">
        <v>3.6093119531869888E-2</v>
      </c>
      <c r="N101" s="9">
        <v>4.129105806350708E-2</v>
      </c>
    </row>
    <row r="102" spans="1:14">
      <c r="A102" s="9">
        <v>31</v>
      </c>
      <c r="B102" s="9">
        <v>15</v>
      </c>
      <c r="C102" s="9">
        <v>1.7566250171512365E-3</v>
      </c>
      <c r="D102" s="9">
        <v>1.6936338506639004E-3</v>
      </c>
      <c r="E102" s="9">
        <v>1.1168104829266667E-3</v>
      </c>
      <c r="F102" s="9">
        <v>9.7146764164790511E-4</v>
      </c>
      <c r="G102" s="9">
        <v>2.7431391179561615E-2</v>
      </c>
      <c r="H102" s="9">
        <v>6.4037039875984192E-2</v>
      </c>
      <c r="I102" s="9">
        <v>2.7431391179561615E-2</v>
      </c>
      <c r="J102" s="9">
        <v>6.174071878194809E-2</v>
      </c>
      <c r="K102" s="9">
        <v>1.6170773655176163E-2</v>
      </c>
      <c r="L102" s="9">
        <v>6.9063514471054077E-2</v>
      </c>
      <c r="M102" s="9">
        <v>1.6167761757969856E-2</v>
      </c>
      <c r="N102" s="9">
        <v>6.0086712241172791E-2</v>
      </c>
    </row>
    <row r="103" spans="1:14">
      <c r="A103" s="9">
        <v>31</v>
      </c>
      <c r="B103" s="9">
        <v>20</v>
      </c>
      <c r="C103" s="9">
        <v>2.6930607855319977E-3</v>
      </c>
      <c r="D103" s="9">
        <v>2.6945648714900017E-3</v>
      </c>
      <c r="E103" s="9">
        <v>1.1891453759744763E-3</v>
      </c>
      <c r="F103" s="9">
        <v>1.3513669837266207E-3</v>
      </c>
      <c r="G103" s="9">
        <v>2.7431391179561615E-2</v>
      </c>
      <c r="H103" s="9">
        <v>9.8174415528774261E-2</v>
      </c>
      <c r="I103" s="9">
        <v>2.7431391179561615E-2</v>
      </c>
      <c r="J103" s="9">
        <v>9.8229244351387024E-2</v>
      </c>
      <c r="K103" s="9">
        <v>1.6170773655176163E-2</v>
      </c>
      <c r="L103" s="9">
        <v>7.3536701500415802E-2</v>
      </c>
      <c r="M103" s="9">
        <v>1.6167761757969856E-2</v>
      </c>
      <c r="N103" s="9">
        <v>8.3584047853946686E-2</v>
      </c>
    </row>
    <row r="104" spans="1:14">
      <c r="A104" s="9">
        <v>31</v>
      </c>
      <c r="B104" s="9">
        <v>25</v>
      </c>
      <c r="C104" s="9">
        <v>3.8401524070650339E-3</v>
      </c>
      <c r="D104" s="9">
        <v>3.8194200024008751E-3</v>
      </c>
      <c r="E104" s="9">
        <v>1.825760118663311E-3</v>
      </c>
      <c r="F104" s="9">
        <v>1.7855219775810838E-3</v>
      </c>
      <c r="G104" s="9">
        <v>2.7431391179561615E-2</v>
      </c>
      <c r="H104" s="9">
        <v>0.1399911642074585</v>
      </c>
      <c r="I104" s="9">
        <v>2.7431391179561615E-2</v>
      </c>
      <c r="J104" s="9">
        <v>0.13923537731170654</v>
      </c>
      <c r="K104" s="9">
        <v>1.6170773655176163E-2</v>
      </c>
      <c r="L104" s="9">
        <v>0.11290493607521057</v>
      </c>
      <c r="M104" s="9">
        <v>1.6167761757969856E-2</v>
      </c>
      <c r="N104" s="9">
        <v>0.11043717712163925</v>
      </c>
    </row>
    <row r="105" spans="1:14">
      <c r="A105" s="9">
        <v>31</v>
      </c>
      <c r="B105" s="9">
        <v>30</v>
      </c>
      <c r="C105" s="9">
        <v>3.3380058594048023E-3</v>
      </c>
      <c r="D105" s="9">
        <v>3.5265046171844006E-3</v>
      </c>
      <c r="E105" s="9">
        <v>2.171721076592803E-3</v>
      </c>
      <c r="F105" s="9">
        <v>2.1220298949629068E-3</v>
      </c>
      <c r="G105" s="9">
        <v>2.7431391179561615E-2</v>
      </c>
      <c r="H105" s="9">
        <v>0.12168562412261963</v>
      </c>
      <c r="I105" s="9">
        <v>2.7431391179561615E-2</v>
      </c>
      <c r="J105" s="9">
        <v>0.12855726480484009</v>
      </c>
      <c r="K105" s="9">
        <v>1.6170773655176163E-2</v>
      </c>
      <c r="L105" s="9">
        <v>0.1342991441488266</v>
      </c>
      <c r="M105" s="9">
        <v>1.6167761757969856E-2</v>
      </c>
      <c r="N105" s="9">
        <v>0.13125069439411163</v>
      </c>
    </row>
    <row r="106" spans="1:14">
      <c r="A106" s="9">
        <v>31</v>
      </c>
      <c r="B106" s="9">
        <v>35</v>
      </c>
      <c r="C106" s="9">
        <v>3.4032154362648726E-3</v>
      </c>
      <c r="D106" s="9">
        <v>3.1762614380568266E-3</v>
      </c>
      <c r="E106" s="9">
        <v>2.2009417880326509E-3</v>
      </c>
      <c r="F106" s="9">
        <v>2.2416869178414345E-3</v>
      </c>
      <c r="G106" s="9">
        <v>2.7431391179561615E-2</v>
      </c>
      <c r="H106" s="9">
        <v>0.12406280636787415</v>
      </c>
      <c r="I106" s="9">
        <v>2.7431391179561615E-2</v>
      </c>
      <c r="J106" s="9">
        <v>0.11578929424285889</v>
      </c>
      <c r="K106" s="9">
        <v>1.6170773655176163E-2</v>
      </c>
      <c r="L106" s="9">
        <v>0.13610614836215973</v>
      </c>
      <c r="M106" s="9">
        <v>1.6167761757969856E-2</v>
      </c>
      <c r="N106" s="9">
        <v>0.13865165412425995</v>
      </c>
    </row>
    <row r="107" spans="1:14">
      <c r="A107" s="9">
        <v>31</v>
      </c>
      <c r="B107" s="9">
        <v>40</v>
      </c>
      <c r="C107" s="9">
        <v>2.7533688116818666E-3</v>
      </c>
      <c r="D107" s="9">
        <v>2.8875411953777075E-3</v>
      </c>
      <c r="E107" s="9">
        <v>2.1179139148443937E-3</v>
      </c>
      <c r="F107" s="9">
        <v>2.1270271390676498E-3</v>
      </c>
      <c r="G107" s="9">
        <v>2.7431391179561615E-2</v>
      </c>
      <c r="H107" s="9">
        <v>0.10037291795015335</v>
      </c>
      <c r="I107" s="9">
        <v>2.7431391179561615E-2</v>
      </c>
      <c r="J107" s="9">
        <v>0.10526411980390549</v>
      </c>
      <c r="K107" s="9">
        <v>1.6170773655176163E-2</v>
      </c>
      <c r="L107" s="9">
        <v>0.13097171485424042</v>
      </c>
      <c r="M107" s="9">
        <v>1.6167761757969856E-2</v>
      </c>
      <c r="N107" s="9">
        <v>0.13155977427959442</v>
      </c>
    </row>
    <row r="108" spans="1:14">
      <c r="A108" s="9">
        <v>31</v>
      </c>
      <c r="B108" s="9">
        <v>45</v>
      </c>
      <c r="C108" s="9">
        <v>2.8559744823724031E-3</v>
      </c>
      <c r="D108" s="9">
        <v>2.6547377929091454E-3</v>
      </c>
      <c r="E108" s="9">
        <v>1.8194335279986262E-3</v>
      </c>
      <c r="F108" s="9">
        <v>1.8517432035878301E-3</v>
      </c>
      <c r="G108" s="9">
        <v>2.7431391179561615E-2</v>
      </c>
      <c r="H108" s="9">
        <v>0.10411337018013</v>
      </c>
      <c r="I108" s="9">
        <v>2.7431391179561615E-2</v>
      </c>
      <c r="J108" s="9">
        <v>9.6777364611625671E-2</v>
      </c>
      <c r="K108" s="9">
        <v>1.6170773655176163E-2</v>
      </c>
      <c r="L108" s="9">
        <v>0.1125136986374855</v>
      </c>
      <c r="M108" s="9">
        <v>1.6167761757969856E-2</v>
      </c>
      <c r="N108" s="9">
        <v>0.11453305929899216</v>
      </c>
    </row>
    <row r="109" spans="1:14">
      <c r="A109" s="9">
        <v>31</v>
      </c>
      <c r="B109" s="9">
        <v>50</v>
      </c>
      <c r="C109" s="9">
        <v>2.5626600254327059E-3</v>
      </c>
      <c r="D109" s="9">
        <v>2.4673119187355042E-3</v>
      </c>
      <c r="E109" s="9">
        <v>1.6586740966886282E-3</v>
      </c>
      <c r="F109" s="9">
        <v>1.5206646639853716E-3</v>
      </c>
      <c r="G109" s="9">
        <v>2.7431391179561615E-2</v>
      </c>
      <c r="H109" s="9">
        <v>9.3420706689357758E-2</v>
      </c>
      <c r="I109" s="9">
        <v>2.7431391179561615E-2</v>
      </c>
      <c r="J109" s="9">
        <v>8.9944832026958466E-2</v>
      </c>
      <c r="K109" s="9">
        <v>1.6170773655176163E-2</v>
      </c>
      <c r="L109" s="9">
        <v>0.10257233679294586</v>
      </c>
      <c r="M109" s="9">
        <v>1.6167761757969856E-2</v>
      </c>
      <c r="N109" s="9">
        <v>9.4055362045764923E-2</v>
      </c>
    </row>
    <row r="110" spans="1:14">
      <c r="A110" s="9">
        <v>31</v>
      </c>
      <c r="B110" s="9">
        <v>55</v>
      </c>
      <c r="C110" s="9">
        <v>2.3277550935745239E-3</v>
      </c>
      <c r="D110" s="9">
        <v>2.3164351005107164E-3</v>
      </c>
      <c r="E110" s="9">
        <v>1.1738319881260395E-3</v>
      </c>
      <c r="F110" s="9">
        <v>1.2164495419710875E-3</v>
      </c>
      <c r="G110" s="9">
        <v>2.7431391179561615E-2</v>
      </c>
      <c r="H110" s="9">
        <v>8.4857344627380371E-2</v>
      </c>
      <c r="I110" s="9">
        <v>2.7431391179561615E-2</v>
      </c>
      <c r="J110" s="9">
        <v>8.4444679319858551E-2</v>
      </c>
      <c r="K110" s="9">
        <v>1.6170773655176163E-2</v>
      </c>
      <c r="L110" s="9">
        <v>7.2589725255966187E-2</v>
      </c>
      <c r="M110" s="9">
        <v>1.6167761757969856E-2</v>
      </c>
      <c r="N110" s="9">
        <v>7.5239203870296478E-2</v>
      </c>
    </row>
    <row r="111" spans="1:14">
      <c r="A111" s="9">
        <v>31</v>
      </c>
      <c r="B111" s="9">
        <v>60</v>
      </c>
      <c r="C111" s="9">
        <v>1.9005740759894252E-3</v>
      </c>
      <c r="D111" s="9">
        <v>2.1949808578938246E-3</v>
      </c>
      <c r="E111" s="9">
        <v>8.9654093608260155E-4</v>
      </c>
      <c r="F111" s="9">
        <v>9.7980315331369638E-4</v>
      </c>
      <c r="G111" s="9">
        <v>2.7431391179561615E-2</v>
      </c>
      <c r="H111" s="9">
        <v>6.9284640252590179E-2</v>
      </c>
      <c r="I111" s="9">
        <v>2.7431391179561615E-2</v>
      </c>
      <c r="J111" s="9">
        <v>8.0017119646072388E-2</v>
      </c>
      <c r="K111" s="9">
        <v>1.6170773655176163E-2</v>
      </c>
      <c r="L111" s="9">
        <v>5.5442057549953461E-2</v>
      </c>
      <c r="M111" s="9">
        <v>1.6167761757969856E-2</v>
      </c>
      <c r="N111" s="9">
        <v>6.0602273792028427E-2</v>
      </c>
    </row>
    <row r="112" spans="1:14">
      <c r="A112" s="10">
        <v>32</v>
      </c>
      <c r="B112" s="10">
        <v>15</v>
      </c>
      <c r="C112" s="10">
        <v>1.1048986343666911E-3</v>
      </c>
      <c r="D112" s="10">
        <v>1.1554445372894406E-3</v>
      </c>
      <c r="E112" s="10">
        <v>1.357816974632442E-3</v>
      </c>
      <c r="F112" s="10">
        <v>1.2928341748192906E-3</v>
      </c>
      <c r="G112" s="10">
        <v>2.5207683444023132E-2</v>
      </c>
      <c r="H112" s="10">
        <v>4.3831817805767059E-2</v>
      </c>
      <c r="I112" s="10">
        <v>2.5207683444023132E-2</v>
      </c>
      <c r="J112" s="10">
        <v>4.5836996287107468E-2</v>
      </c>
      <c r="K112" s="10">
        <v>2.5583617389202118E-2</v>
      </c>
      <c r="L112" s="10">
        <v>5.3073689341545105E-2</v>
      </c>
      <c r="M112" s="10">
        <v>2.5583617389202118E-2</v>
      </c>
      <c r="N112" s="10">
        <v>5.0533674657344818E-2</v>
      </c>
    </row>
    <row r="113" spans="1:14">
      <c r="A113" s="10">
        <v>32</v>
      </c>
      <c r="B113" s="10">
        <v>20</v>
      </c>
      <c r="C113" s="10">
        <v>2.0008634310215712E-3</v>
      </c>
      <c r="D113" s="10">
        <v>1.9581371452659369E-3</v>
      </c>
      <c r="E113" s="10">
        <v>1.804706291295588E-3</v>
      </c>
      <c r="F113" s="10">
        <v>1.7990755150094628E-3</v>
      </c>
      <c r="G113" s="10">
        <v>2.5207683444023132E-2</v>
      </c>
      <c r="H113" s="10">
        <v>7.9375140368938446E-2</v>
      </c>
      <c r="I113" s="10">
        <v>2.5207683444023132E-2</v>
      </c>
      <c r="J113" s="10">
        <v>7.768017053604126E-2</v>
      </c>
      <c r="K113" s="10">
        <v>2.5583617389202118E-2</v>
      </c>
      <c r="L113" s="10">
        <v>7.054147869348526E-2</v>
      </c>
      <c r="M113" s="10">
        <v>2.5583617389202118E-2</v>
      </c>
      <c r="N113" s="10">
        <v>7.032138854265213E-2</v>
      </c>
    </row>
    <row r="114" spans="1:14">
      <c r="A114" s="10">
        <v>32</v>
      </c>
      <c r="B114" s="10">
        <v>25</v>
      </c>
      <c r="C114" s="10">
        <v>3.4455098211765289E-3</v>
      </c>
      <c r="D114" s="10">
        <v>3.4665742423385382E-3</v>
      </c>
      <c r="E114" s="10">
        <v>3.6430777981877327E-3</v>
      </c>
      <c r="F114" s="10">
        <v>3.6628656089305878E-3</v>
      </c>
      <c r="G114" s="10">
        <v>2.5207683444023132E-2</v>
      </c>
      <c r="H114" s="10">
        <v>0.13668490946292877</v>
      </c>
      <c r="I114" s="10">
        <v>2.5207683444023132E-2</v>
      </c>
      <c r="J114" s="10">
        <v>0.13752053678035736</v>
      </c>
      <c r="K114" s="10">
        <v>2.5583617389202118E-2</v>
      </c>
      <c r="L114" s="10">
        <v>0.14239884912967682</v>
      </c>
      <c r="M114" s="10">
        <v>2.5583617389202118E-2</v>
      </c>
      <c r="N114" s="10">
        <v>0.14317230880260468</v>
      </c>
    </row>
    <row r="115" spans="1:14">
      <c r="A115" s="10">
        <v>32</v>
      </c>
      <c r="B115" s="10">
        <v>30</v>
      </c>
      <c r="C115" s="10">
        <v>4.1340137831866741E-3</v>
      </c>
      <c r="D115" s="10">
        <v>4.2004389688372612E-3</v>
      </c>
      <c r="E115" s="10">
        <v>4.1410047560930252E-3</v>
      </c>
      <c r="F115" s="10">
        <v>4.0538567118346691E-3</v>
      </c>
      <c r="G115" s="10">
        <v>2.5207683444023132E-2</v>
      </c>
      <c r="H115" s="10">
        <v>0.16399815678596497</v>
      </c>
      <c r="I115" s="10">
        <v>2.5207683444023132E-2</v>
      </c>
      <c r="J115" s="10">
        <v>0.16663327813148499</v>
      </c>
      <c r="K115" s="10">
        <v>2.5583617389202118E-2</v>
      </c>
      <c r="L115" s="10">
        <v>0.16186158359050751</v>
      </c>
      <c r="M115" s="10">
        <v>2.5583617389202118E-2</v>
      </c>
      <c r="N115" s="10">
        <v>0.15845517814159393</v>
      </c>
    </row>
    <row r="116" spans="1:14">
      <c r="A116" s="10">
        <v>32</v>
      </c>
      <c r="B116" s="10">
        <v>35</v>
      </c>
      <c r="C116" s="10">
        <v>4.0652849711477757E-3</v>
      </c>
      <c r="D116" s="10">
        <v>3.8761382456868887E-3</v>
      </c>
      <c r="E116" s="10">
        <v>3.3388547599315643E-3</v>
      </c>
      <c r="F116" s="10">
        <v>3.5358143504709005E-3</v>
      </c>
      <c r="G116" s="10">
        <v>2.5207683444023132E-2</v>
      </c>
      <c r="H116" s="10">
        <v>0.16127166152000427</v>
      </c>
      <c r="I116" s="10">
        <v>2.5207683444023132E-2</v>
      </c>
      <c r="J116" s="10">
        <v>0.15376812219619751</v>
      </c>
      <c r="K116" s="10">
        <v>2.5583617389202118E-2</v>
      </c>
      <c r="L116" s="10">
        <v>0.13050752878189087</v>
      </c>
      <c r="M116" s="10">
        <v>2.5583617389202118E-2</v>
      </c>
      <c r="N116" s="10">
        <v>0.13820619881153107</v>
      </c>
    </row>
    <row r="117" spans="1:14">
      <c r="A117" s="10">
        <v>32</v>
      </c>
      <c r="B117" s="10">
        <v>40</v>
      </c>
      <c r="C117" s="10">
        <v>3.0462366994470358E-3</v>
      </c>
      <c r="D117" s="10">
        <v>3.1404152978211641E-3</v>
      </c>
      <c r="E117" s="10">
        <v>3.0198977328836918E-3</v>
      </c>
      <c r="F117" s="10">
        <v>2.9523568227887154E-3</v>
      </c>
      <c r="G117" s="10">
        <v>2.5207683444023132E-2</v>
      </c>
      <c r="H117" s="10">
        <v>0.12084556370973587</v>
      </c>
      <c r="I117" s="10">
        <v>2.5207683444023132E-2</v>
      </c>
      <c r="J117" s="10">
        <v>0.12458167225122452</v>
      </c>
      <c r="K117" s="10">
        <v>2.5583617389202118E-2</v>
      </c>
      <c r="L117" s="10">
        <v>0.1180402934551239</v>
      </c>
      <c r="M117" s="10">
        <v>2.5583617389202118E-2</v>
      </c>
      <c r="N117" s="10">
        <v>0.1154002919793129</v>
      </c>
    </row>
    <row r="118" spans="1:14">
      <c r="A118" s="10">
        <v>32</v>
      </c>
      <c r="B118" s="10">
        <v>45</v>
      </c>
      <c r="C118" s="10">
        <v>2.2345155011862516E-3</v>
      </c>
      <c r="D118" s="10">
        <v>2.4517441634088755E-3</v>
      </c>
      <c r="E118" s="10">
        <v>2.6143176946789026E-3</v>
      </c>
      <c r="F118" s="10">
        <v>2.4912378285080194E-3</v>
      </c>
      <c r="G118" s="10">
        <v>2.5207683444023132E-2</v>
      </c>
      <c r="H118" s="10">
        <v>8.8644221425056458E-2</v>
      </c>
      <c r="I118" s="10">
        <v>2.5207683444023132E-2</v>
      </c>
      <c r="J118" s="10">
        <v>9.7261779010295868E-2</v>
      </c>
      <c r="K118" s="10">
        <v>2.5583617389202118E-2</v>
      </c>
      <c r="L118" s="10">
        <v>0.10218717902898788</v>
      </c>
      <c r="M118" s="10">
        <v>2.5583617389202118E-2</v>
      </c>
      <c r="N118" s="10">
        <v>9.7376294434070587E-2</v>
      </c>
    </row>
    <row r="119" spans="1:14">
      <c r="A119" s="10">
        <v>32</v>
      </c>
      <c r="B119" s="10">
        <v>50</v>
      </c>
      <c r="C119" s="10">
        <v>2.11704196408391E-3</v>
      </c>
      <c r="D119" s="10">
        <v>1.9460992189124227E-3</v>
      </c>
      <c r="E119" s="10">
        <v>2.2570893634110689E-3</v>
      </c>
      <c r="F119" s="10">
        <v>2.1527858916670084E-3</v>
      </c>
      <c r="G119" s="10">
        <v>2.5207683444023132E-2</v>
      </c>
      <c r="H119" s="10">
        <v>8.3983995020389557E-2</v>
      </c>
      <c r="I119" s="10">
        <v>2.5207683444023132E-2</v>
      </c>
      <c r="J119" s="10">
        <v>7.720261812210083E-2</v>
      </c>
      <c r="K119" s="10">
        <v>2.5583617389202118E-2</v>
      </c>
      <c r="L119" s="10">
        <v>8.8224008679389954E-2</v>
      </c>
      <c r="M119" s="10">
        <v>2.5583617389202118E-2</v>
      </c>
      <c r="N119" s="10">
        <v>8.4147050976753235E-2</v>
      </c>
    </row>
    <row r="120" spans="1:14">
      <c r="A120" s="10">
        <v>32</v>
      </c>
      <c r="B120" s="10">
        <v>55</v>
      </c>
      <c r="C120" s="10">
        <v>1.725441194139421E-3</v>
      </c>
      <c r="D120" s="10">
        <v>1.6115984180942178E-3</v>
      </c>
      <c r="E120" s="10">
        <v>1.9088340923190117E-3</v>
      </c>
      <c r="F120" s="10">
        <v>1.9088739063590765E-3</v>
      </c>
      <c r="G120" s="10">
        <v>2.5207683444023132E-2</v>
      </c>
      <c r="H120" s="10">
        <v>6.8449020385742188E-2</v>
      </c>
      <c r="I120" s="10">
        <v>2.5207683444023132E-2</v>
      </c>
      <c r="J120" s="10">
        <v>6.3932828605175018E-2</v>
      </c>
      <c r="K120" s="10">
        <v>2.5583617389202118E-2</v>
      </c>
      <c r="L120" s="10">
        <v>7.4611581861972809E-2</v>
      </c>
      <c r="M120" s="10">
        <v>2.5583617389202118E-2</v>
      </c>
      <c r="N120" s="10">
        <v>7.4613139033317566E-2</v>
      </c>
    </row>
    <row r="121" spans="1:14">
      <c r="A121" s="10">
        <v>32</v>
      </c>
      <c r="B121" s="10">
        <v>60</v>
      </c>
      <c r="C121" s="10">
        <v>1.3338770950213075E-3</v>
      </c>
      <c r="D121" s="10">
        <v>1.4010933227837086E-3</v>
      </c>
      <c r="E121" s="10">
        <v>1.498017692938447E-3</v>
      </c>
      <c r="F121" s="10">
        <v>1.7339164623990655E-3</v>
      </c>
      <c r="G121" s="10">
        <v>2.5207683444023132E-2</v>
      </c>
      <c r="H121" s="10">
        <v>5.2915498614311218E-2</v>
      </c>
      <c r="I121" s="10">
        <v>2.5207683444023132E-2</v>
      </c>
      <c r="J121" s="10">
        <v>5.5581994354724884E-2</v>
      </c>
      <c r="K121" s="10">
        <v>2.5583617389202118E-2</v>
      </c>
      <c r="L121" s="10">
        <v>5.8553788810968399E-2</v>
      </c>
      <c r="M121" s="10">
        <v>2.5583617389202118E-2</v>
      </c>
      <c r="N121" s="10">
        <v>6.7774482071399689E-2</v>
      </c>
    </row>
    <row r="122" spans="1:14">
      <c r="A122" s="9">
        <v>33</v>
      </c>
      <c r="B122" s="9">
        <v>15</v>
      </c>
      <c r="C122" s="9">
        <v>1.591893658041954E-2</v>
      </c>
      <c r="D122" s="9">
        <v>1.5989167615771294E-2</v>
      </c>
      <c r="E122" s="9">
        <v>1.3547507114708424E-2</v>
      </c>
      <c r="F122" s="9">
        <v>1.3432187028229237E-2</v>
      </c>
      <c r="G122" s="9">
        <v>0.18137091398239136</v>
      </c>
      <c r="H122" s="9">
        <v>8.7770059704780579E-2</v>
      </c>
      <c r="I122" s="9">
        <v>0.18137091398239136</v>
      </c>
      <c r="J122" s="9">
        <v>8.8157288730144501E-2</v>
      </c>
      <c r="K122" s="9">
        <v>0.14529326558113098</v>
      </c>
      <c r="L122" s="9">
        <v>9.3242496252059937E-2</v>
      </c>
      <c r="M122" s="9">
        <v>0.14529326558113098</v>
      </c>
      <c r="N122" s="9">
        <v>9.2448793351650238E-2</v>
      </c>
    </row>
    <row r="123" spans="1:14">
      <c r="A123" s="9">
        <v>33</v>
      </c>
      <c r="B123" s="9">
        <v>20</v>
      </c>
      <c r="C123" s="9">
        <v>2.0881405100226402E-2</v>
      </c>
      <c r="D123" s="9">
        <v>2.0778242498636246E-2</v>
      </c>
      <c r="E123" s="9">
        <v>1.6863808035850525E-2</v>
      </c>
      <c r="F123" s="9">
        <v>1.7112910747528076E-2</v>
      </c>
      <c r="G123" s="9">
        <v>0.18137091398239136</v>
      </c>
      <c r="H123" s="9">
        <v>0.1151309460401535</v>
      </c>
      <c r="I123" s="9">
        <v>0.18137091398239136</v>
      </c>
      <c r="J123" s="9">
        <v>0.11456215381622314</v>
      </c>
      <c r="K123" s="9">
        <v>0.14529326558113098</v>
      </c>
      <c r="L123" s="9">
        <v>0.11606737226247787</v>
      </c>
      <c r="M123" s="9">
        <v>0.14529326558113098</v>
      </c>
      <c r="N123" s="9">
        <v>0.1177818551659584</v>
      </c>
    </row>
    <row r="124" spans="1:14">
      <c r="A124" s="9">
        <v>33</v>
      </c>
      <c r="B124" s="9">
        <v>25</v>
      </c>
      <c r="C124" s="9">
        <v>2.3859815672039986E-2</v>
      </c>
      <c r="D124" s="9">
        <v>2.3849301040172577E-2</v>
      </c>
      <c r="E124" s="9">
        <v>1.921488344669342E-2</v>
      </c>
      <c r="F124" s="9">
        <v>1.9004078581929207E-2</v>
      </c>
      <c r="G124" s="9">
        <v>0.18137091398239136</v>
      </c>
      <c r="H124" s="9">
        <v>0.13155260682106018</v>
      </c>
      <c r="I124" s="9">
        <v>0.18137091398239136</v>
      </c>
      <c r="J124" s="9">
        <v>0.13149462640285492</v>
      </c>
      <c r="K124" s="9">
        <v>0.14529326558113098</v>
      </c>
      <c r="L124" s="9">
        <v>0.13224896788597107</v>
      </c>
      <c r="M124" s="9">
        <v>0.14529326558113098</v>
      </c>
      <c r="N124" s="9">
        <v>0.13079807162284851</v>
      </c>
    </row>
    <row r="125" spans="1:14">
      <c r="A125" s="9">
        <v>33</v>
      </c>
      <c r="B125" s="9">
        <v>30</v>
      </c>
      <c r="C125" s="9">
        <v>2.3659475147724152E-2</v>
      </c>
      <c r="D125" s="9">
        <v>2.3856129497289658E-2</v>
      </c>
      <c r="E125" s="9">
        <v>1.863185316324234E-2</v>
      </c>
      <c r="F125" s="9">
        <v>1.854417659342289E-2</v>
      </c>
      <c r="G125" s="9">
        <v>0.18137091398239136</v>
      </c>
      <c r="H125" s="9">
        <v>0.13044801354408264</v>
      </c>
      <c r="I125" s="9">
        <v>0.18137091398239136</v>
      </c>
      <c r="J125" s="9">
        <v>0.13153228163719177</v>
      </c>
      <c r="K125" s="9">
        <v>0.14529326558113098</v>
      </c>
      <c r="L125" s="9">
        <v>0.12823617458343506</v>
      </c>
      <c r="M125" s="9">
        <v>0.14529326558113098</v>
      </c>
      <c r="N125" s="9">
        <v>0.127632737159729</v>
      </c>
    </row>
    <row r="126" spans="1:14">
      <c r="A126" s="9">
        <v>33</v>
      </c>
      <c r="B126" s="9">
        <v>35</v>
      </c>
      <c r="C126" s="9">
        <v>2.1831411868333817E-2</v>
      </c>
      <c r="D126" s="9">
        <v>2.1703766658902168E-2</v>
      </c>
      <c r="E126" s="9">
        <v>1.6536138951778412E-2</v>
      </c>
      <c r="F126" s="9">
        <v>1.6750341281294823E-2</v>
      </c>
      <c r="G126" s="9">
        <v>0.18137091398239136</v>
      </c>
      <c r="H126" s="9">
        <v>0.12036886811256409</v>
      </c>
      <c r="I126" s="9">
        <v>0.18137091398239136</v>
      </c>
      <c r="J126" s="9">
        <v>0.11966508626937866</v>
      </c>
      <c r="K126" s="9">
        <v>0.14529326558113098</v>
      </c>
      <c r="L126" s="9">
        <v>0.1138121485710144</v>
      </c>
      <c r="M126" s="9">
        <v>0.14529326558113098</v>
      </c>
      <c r="N126" s="9">
        <v>0.11528642475605011</v>
      </c>
    </row>
    <row r="127" spans="1:14">
      <c r="A127" s="9">
        <v>33</v>
      </c>
      <c r="B127" s="9">
        <v>40</v>
      </c>
      <c r="C127" s="9">
        <v>1.902683824300766E-2</v>
      </c>
      <c r="D127" s="9">
        <v>1.8881341442465782E-2</v>
      </c>
      <c r="E127" s="9">
        <v>1.4567016623914242E-2</v>
      </c>
      <c r="F127" s="9">
        <v>1.4705277048051357E-2</v>
      </c>
      <c r="G127" s="9">
        <v>0.18137091398239136</v>
      </c>
      <c r="H127" s="9">
        <v>0.10490567237138748</v>
      </c>
      <c r="I127" s="9">
        <v>0.18137091398239136</v>
      </c>
      <c r="J127" s="9">
        <v>0.10410346835851669</v>
      </c>
      <c r="K127" s="9">
        <v>0.14529326558113098</v>
      </c>
      <c r="L127" s="9">
        <v>0.10025940835475922</v>
      </c>
      <c r="M127" s="9">
        <v>0.14529326558113098</v>
      </c>
      <c r="N127" s="9">
        <v>0.10121100395917892</v>
      </c>
    </row>
    <row r="128" spans="1:14">
      <c r="A128" s="9">
        <v>33</v>
      </c>
      <c r="B128" s="9">
        <v>45</v>
      </c>
      <c r="C128" s="9">
        <v>1.6344878822565079E-2</v>
      </c>
      <c r="D128" s="9">
        <v>1.6352150589227676E-2</v>
      </c>
      <c r="E128" s="9">
        <v>1.3194826431572437E-2</v>
      </c>
      <c r="F128" s="9">
        <v>1.2971553951501846E-2</v>
      </c>
      <c r="G128" s="9">
        <v>0.18137091398239136</v>
      </c>
      <c r="H128" s="9">
        <v>9.0118519961833954E-2</v>
      </c>
      <c r="I128" s="9">
        <v>0.18137091398239136</v>
      </c>
      <c r="J128" s="9">
        <v>9.0158618986606598E-2</v>
      </c>
      <c r="K128" s="9">
        <v>0.14529326558113098</v>
      </c>
      <c r="L128" s="9">
        <v>9.0815126895904541E-2</v>
      </c>
      <c r="M128" s="9">
        <v>0.14529326558113098</v>
      </c>
      <c r="N128" s="9">
        <v>8.9278422296047211E-2</v>
      </c>
    </row>
    <row r="129" spans="1:14">
      <c r="A129" s="9">
        <v>33</v>
      </c>
      <c r="B129" s="9">
        <v>50</v>
      </c>
      <c r="C129" s="9">
        <v>1.4101156964898109E-2</v>
      </c>
      <c r="D129" s="9">
        <v>1.4453182928264141E-2</v>
      </c>
      <c r="E129" s="9">
        <v>1.1860961094498634E-2</v>
      </c>
      <c r="F129" s="9">
        <v>1.1694068089127541E-2</v>
      </c>
      <c r="G129" s="9">
        <v>0.18137091398239136</v>
      </c>
      <c r="H129" s="9">
        <v>7.7747620642185211E-2</v>
      </c>
      <c r="I129" s="9">
        <v>0.18137091398239136</v>
      </c>
      <c r="J129" s="9">
        <v>7.9688534140586853E-2</v>
      </c>
      <c r="K129" s="9">
        <v>0.14529326558113098</v>
      </c>
      <c r="L129" s="9">
        <v>8.1634625792503357E-2</v>
      </c>
      <c r="M129" s="9">
        <v>0.14529326558113098</v>
      </c>
      <c r="N129" s="9">
        <v>8.0485962331295013E-2</v>
      </c>
    </row>
    <row r="130" spans="1:14">
      <c r="A130" s="9">
        <v>33</v>
      </c>
      <c r="B130" s="9">
        <v>55</v>
      </c>
      <c r="C130" s="9">
        <v>1.3352978974580765E-2</v>
      </c>
      <c r="D130" s="9">
        <v>1.3164553791284561E-2</v>
      </c>
      <c r="E130" s="9">
        <v>1.0701170191168785E-2</v>
      </c>
      <c r="F130" s="9">
        <v>1.0823032818734646E-2</v>
      </c>
      <c r="G130" s="9">
        <v>0.18137091398239136</v>
      </c>
      <c r="H130" s="9">
        <v>7.362249493598938E-2</v>
      </c>
      <c r="I130" s="9">
        <v>0.18137091398239136</v>
      </c>
      <c r="J130" s="9">
        <v>7.2583600878715515E-2</v>
      </c>
      <c r="K130" s="9">
        <v>0.14529326558113098</v>
      </c>
      <c r="L130" s="9">
        <v>7.3652207851409912E-2</v>
      </c>
      <c r="M130" s="9">
        <v>0.14529326558113098</v>
      </c>
      <c r="N130" s="9">
        <v>7.4490949511528015E-2</v>
      </c>
    </row>
    <row r="131" spans="1:14">
      <c r="A131" s="9">
        <v>33</v>
      </c>
      <c r="B131" s="9">
        <v>60</v>
      </c>
      <c r="C131" s="9">
        <v>1.2394017539918423E-2</v>
      </c>
      <c r="D131" s="9">
        <v>1.2343081645667553E-2</v>
      </c>
      <c r="E131" s="9">
        <v>1.0175107978284359E-2</v>
      </c>
      <c r="F131" s="9">
        <v>1.0255646891891956E-2</v>
      </c>
      <c r="G131" s="9">
        <v>0.18137091398239136</v>
      </c>
      <c r="H131" s="9">
        <v>6.8335197865962982E-2</v>
      </c>
      <c r="I131" s="9">
        <v>0.18137091398239136</v>
      </c>
      <c r="J131" s="9">
        <v>6.8054363131523132E-2</v>
      </c>
      <c r="K131" s="9">
        <v>0.14529326558113098</v>
      </c>
      <c r="L131" s="9">
        <v>7.0031516253948212E-2</v>
      </c>
      <c r="M131" s="9">
        <v>0.14529326558113098</v>
      </c>
      <c r="N131" s="9">
        <v>7.0585839450359344E-2</v>
      </c>
    </row>
    <row r="132" spans="1:14">
      <c r="A132" s="9">
        <v>34</v>
      </c>
      <c r="B132" s="9">
        <v>15</v>
      </c>
      <c r="C132" s="9">
        <v>1.5197582542896271E-3</v>
      </c>
      <c r="D132" s="9">
        <v>1.4754440635442734E-3</v>
      </c>
      <c r="E132" s="9">
        <v>1.7622216837480664E-3</v>
      </c>
      <c r="F132" s="9">
        <v>1.7247397918254137E-3</v>
      </c>
      <c r="G132" s="9">
        <v>2.0944520831108093E-2</v>
      </c>
      <c r="H132" s="9">
        <v>7.256113737821579E-2</v>
      </c>
      <c r="I132" s="9">
        <v>2.0943852141499519E-2</v>
      </c>
      <c r="J132" s="9">
        <v>7.0447593927383423E-2</v>
      </c>
      <c r="K132" s="9">
        <v>1.8963951617479324E-2</v>
      </c>
      <c r="L132" s="9">
        <v>9.2924810945987701E-2</v>
      </c>
      <c r="M132" s="9">
        <v>1.8963951617479324E-2</v>
      </c>
      <c r="N132" s="9">
        <v>9.0948335826396942E-2</v>
      </c>
    </row>
    <row r="133" spans="1:14">
      <c r="A133" s="9">
        <v>34</v>
      </c>
      <c r="B133" s="9">
        <v>20</v>
      </c>
      <c r="C133" s="9">
        <v>2.0665423944592476E-3</v>
      </c>
      <c r="D133" s="9">
        <v>2.1168540697544813E-3</v>
      </c>
      <c r="E133" s="9">
        <v>2.0515942014753819E-3</v>
      </c>
      <c r="F133" s="9">
        <v>2.16258829459548E-3</v>
      </c>
      <c r="G133" s="9">
        <v>2.0944520831108093E-2</v>
      </c>
      <c r="H133" s="9">
        <v>9.8667450249195099E-2</v>
      </c>
      <c r="I133" s="9">
        <v>2.0943852141499519E-2</v>
      </c>
      <c r="J133" s="9">
        <v>0.10107281059026718</v>
      </c>
      <c r="K133" s="9">
        <v>1.8963951617479324E-2</v>
      </c>
      <c r="L133" s="9">
        <v>0.10818389803171158</v>
      </c>
      <c r="M133" s="9">
        <v>1.8963951617479324E-2</v>
      </c>
      <c r="N133" s="9">
        <v>0.11403679847717285</v>
      </c>
    </row>
    <row r="134" spans="1:14">
      <c r="A134" s="9">
        <v>34</v>
      </c>
      <c r="B134" s="9">
        <v>25</v>
      </c>
      <c r="C134" s="9">
        <v>2.7617346495389938E-3</v>
      </c>
      <c r="D134" s="9">
        <v>2.7389184106141329E-3</v>
      </c>
      <c r="E134" s="9">
        <v>2.5078123435378075E-3</v>
      </c>
      <c r="F134" s="9">
        <v>2.3830926511436701E-3</v>
      </c>
      <c r="G134" s="9">
        <v>2.0944520831108093E-2</v>
      </c>
      <c r="H134" s="9">
        <v>0.13185952603816986</v>
      </c>
      <c r="I134" s="9">
        <v>2.0943852141499519E-2</v>
      </c>
      <c r="J134" s="9">
        <v>0.13077433407306671</v>
      </c>
      <c r="K134" s="9">
        <v>1.8963951617479324E-2</v>
      </c>
      <c r="L134" s="9">
        <v>0.13224102556705475</v>
      </c>
      <c r="M134" s="9">
        <v>1.8963951617479324E-2</v>
      </c>
      <c r="N134" s="9">
        <v>0.1256643533706665</v>
      </c>
    </row>
    <row r="135" spans="1:14">
      <c r="A135" s="9">
        <v>34</v>
      </c>
      <c r="B135" s="9">
        <v>30</v>
      </c>
      <c r="C135" s="9">
        <v>3.0286458786576986E-3</v>
      </c>
      <c r="D135" s="9">
        <v>3.0500206630676985E-3</v>
      </c>
      <c r="E135" s="9">
        <v>2.3754730354994535E-3</v>
      </c>
      <c r="F135" s="9">
        <v>2.3746269289404154E-3</v>
      </c>
      <c r="G135" s="9">
        <v>2.0944520831108093E-2</v>
      </c>
      <c r="H135" s="9">
        <v>0.14460325241088867</v>
      </c>
      <c r="I135" s="9">
        <v>2.0943852141499519E-2</v>
      </c>
      <c r="J135" s="9">
        <v>0.14562845230102539</v>
      </c>
      <c r="K135" s="9">
        <v>1.8963951617479324E-2</v>
      </c>
      <c r="L135" s="9">
        <v>0.1252625584602356</v>
      </c>
      <c r="M135" s="9">
        <v>1.8963951617479324E-2</v>
      </c>
      <c r="N135" s="9">
        <v>0.12521794438362122</v>
      </c>
    </row>
    <row r="136" spans="1:14">
      <c r="A136" s="9">
        <v>34</v>
      </c>
      <c r="B136" s="9">
        <v>35</v>
      </c>
      <c r="C136" s="9">
        <v>2.977556549012661E-3</v>
      </c>
      <c r="D136" s="9">
        <v>2.9475463088601828E-3</v>
      </c>
      <c r="E136" s="9">
        <v>2.1213609725236893E-3</v>
      </c>
      <c r="F136" s="9">
        <v>2.2192706819623709E-3</v>
      </c>
      <c r="G136" s="9">
        <v>2.0944520831108093E-2</v>
      </c>
      <c r="H136" s="9">
        <v>0.14216399192810059</v>
      </c>
      <c r="I136" s="9">
        <v>2.0943852141499519E-2</v>
      </c>
      <c r="J136" s="9">
        <v>0.14073564112186432</v>
      </c>
      <c r="K136" s="9">
        <v>1.8963951617479324E-2</v>
      </c>
      <c r="L136" s="9">
        <v>0.11186281591653824</v>
      </c>
      <c r="M136" s="9">
        <v>1.8963951617479324E-2</v>
      </c>
      <c r="N136" s="9">
        <v>0.11702574789524078</v>
      </c>
    </row>
    <row r="137" spans="1:14">
      <c r="A137" s="9">
        <v>34</v>
      </c>
      <c r="B137" s="9">
        <v>40</v>
      </c>
      <c r="C137" s="9">
        <v>2.5665874127298594E-3</v>
      </c>
      <c r="D137" s="9">
        <v>2.5498177856206894E-3</v>
      </c>
      <c r="E137" s="9">
        <v>2.0221569575369358E-3</v>
      </c>
      <c r="F137" s="9">
        <v>2.0035258494317532E-3</v>
      </c>
      <c r="G137" s="9">
        <v>2.0944520831108093E-2</v>
      </c>
      <c r="H137" s="9">
        <v>0.12254218757152557</v>
      </c>
      <c r="I137" s="9">
        <v>2.0943852141499519E-2</v>
      </c>
      <c r="J137" s="9">
        <v>0.12174540758132935</v>
      </c>
      <c r="K137" s="9">
        <v>1.8963951617479324E-2</v>
      </c>
      <c r="L137" s="9">
        <v>0.10663162171840668</v>
      </c>
      <c r="M137" s="9">
        <v>1.8963951617479324E-2</v>
      </c>
      <c r="N137" s="9">
        <v>0.10564917325973511</v>
      </c>
    </row>
    <row r="138" spans="1:14">
      <c r="A138" s="9">
        <v>34</v>
      </c>
      <c r="B138" s="9">
        <v>45</v>
      </c>
      <c r="C138" s="9">
        <v>1.979276305064559E-3</v>
      </c>
      <c r="D138" s="9">
        <v>2.0567860919982195E-3</v>
      </c>
      <c r="E138" s="9">
        <v>1.7959550023078918E-3</v>
      </c>
      <c r="F138" s="9">
        <v>1.7840772634372115E-3</v>
      </c>
      <c r="G138" s="9">
        <v>2.0944520831108093E-2</v>
      </c>
      <c r="H138" s="9">
        <v>9.4500914216041565E-2</v>
      </c>
      <c r="I138" s="9">
        <v>2.0943852141499519E-2</v>
      </c>
      <c r="J138" s="9">
        <v>9.8204769194126129E-2</v>
      </c>
      <c r="K138" s="9">
        <v>1.8963951617479324E-2</v>
      </c>
      <c r="L138" s="9">
        <v>9.4703629612922668E-2</v>
      </c>
      <c r="M138" s="9">
        <v>1.8963951617479324E-2</v>
      </c>
      <c r="N138" s="9">
        <v>9.4077296555042267E-2</v>
      </c>
    </row>
    <row r="139" spans="1:14">
      <c r="A139" s="9">
        <v>34</v>
      </c>
      <c r="B139" s="9">
        <v>50</v>
      </c>
      <c r="C139" s="9">
        <v>1.6815053531900048E-3</v>
      </c>
      <c r="D139" s="9">
        <v>1.6188770532608032E-3</v>
      </c>
      <c r="E139" s="9">
        <v>1.6450297553092241E-3</v>
      </c>
      <c r="F139" s="9">
        <v>1.5886372420936823E-3</v>
      </c>
      <c r="G139" s="9">
        <v>2.0944520831108093E-2</v>
      </c>
      <c r="H139" s="9">
        <v>8.0283783376216888E-2</v>
      </c>
      <c r="I139" s="9">
        <v>2.0943852141499519E-2</v>
      </c>
      <c r="J139" s="9">
        <v>7.7296048402786255E-2</v>
      </c>
      <c r="K139" s="9">
        <v>1.8963951617479324E-2</v>
      </c>
      <c r="L139" s="9">
        <v>8.6745090782642365E-2</v>
      </c>
      <c r="M139" s="9">
        <v>1.8963951617479324E-2</v>
      </c>
      <c r="N139" s="9">
        <v>8.3771422505378723E-2</v>
      </c>
    </row>
    <row r="140" spans="1:14">
      <c r="A140" s="9">
        <v>34</v>
      </c>
      <c r="B140" s="9">
        <v>55</v>
      </c>
      <c r="C140" s="9">
        <v>1.3035257579758763E-3</v>
      </c>
      <c r="D140" s="9">
        <v>1.2978925369679928E-3</v>
      </c>
      <c r="E140" s="9">
        <v>1.4153938973322511E-3</v>
      </c>
      <c r="F140" s="9">
        <v>1.42638199031353E-3</v>
      </c>
      <c r="G140" s="9">
        <v>2.0944520831108093E-2</v>
      </c>
      <c r="H140" s="9">
        <v>6.2237076461315155E-2</v>
      </c>
      <c r="I140" s="9">
        <v>2.0943852141499519E-2</v>
      </c>
      <c r="J140" s="9">
        <v>6.1970096081495285E-2</v>
      </c>
      <c r="K140" s="9">
        <v>1.8963951617479324E-2</v>
      </c>
      <c r="L140" s="9">
        <v>7.4636019766330719E-2</v>
      </c>
      <c r="M140" s="9">
        <v>1.8963951617479324E-2</v>
      </c>
      <c r="N140" s="9">
        <v>7.5215443968772888E-2</v>
      </c>
    </row>
    <row r="141" spans="1:14">
      <c r="A141" s="9">
        <v>34</v>
      </c>
      <c r="B141" s="9">
        <v>60</v>
      </c>
      <c r="C141" s="9">
        <v>1.0593886254355311E-3</v>
      </c>
      <c r="D141" s="9">
        <v>1.091695623472333E-3</v>
      </c>
      <c r="E141" s="9">
        <v>1.2669535353779793E-3</v>
      </c>
      <c r="F141" s="9">
        <v>1.2970109237357974E-3</v>
      </c>
      <c r="G141" s="9">
        <v>2.0944520831108093E-2</v>
      </c>
      <c r="H141" s="9">
        <v>5.05807064473629E-2</v>
      </c>
      <c r="I141" s="9">
        <v>2.0943852141499519E-2</v>
      </c>
      <c r="J141" s="9">
        <v>5.2124872803688049E-2</v>
      </c>
      <c r="K141" s="9">
        <v>1.8963951617479324E-2</v>
      </c>
      <c r="L141" s="9">
        <v>6.6808521747589111E-2</v>
      </c>
      <c r="M141" s="9">
        <v>1.8963951617479324E-2</v>
      </c>
      <c r="N141" s="9">
        <v>6.8393491208553314E-2</v>
      </c>
    </row>
    <row r="142" spans="1:14">
      <c r="A142" s="9">
        <v>35</v>
      </c>
      <c r="B142" s="9">
        <v>15</v>
      </c>
      <c r="C142" s="9">
        <v>5.1522757858037949E-3</v>
      </c>
      <c r="D142" s="9">
        <v>5.1567573100328445E-3</v>
      </c>
      <c r="E142" s="9">
        <v>3.3148559741675854E-3</v>
      </c>
      <c r="F142" s="9">
        <v>3.3753993920981884E-3</v>
      </c>
      <c r="G142" s="9">
        <v>7.140059769153595E-2</v>
      </c>
      <c r="H142" s="9">
        <v>7.2160124778747559E-2</v>
      </c>
      <c r="I142" s="9">
        <v>7.140059769153595E-2</v>
      </c>
      <c r="J142" s="9">
        <v>7.2222888469696045E-2</v>
      </c>
      <c r="K142" s="9">
        <v>3.7995290011167526E-2</v>
      </c>
      <c r="L142" s="9">
        <v>8.7243862450122833E-2</v>
      </c>
      <c r="M142" s="9">
        <v>3.8008291274309158E-2</v>
      </c>
      <c r="N142" s="9">
        <v>8.8806919753551483E-2</v>
      </c>
    </row>
    <row r="143" spans="1:14">
      <c r="A143" s="9">
        <v>35</v>
      </c>
      <c r="B143" s="9">
        <v>20</v>
      </c>
      <c r="C143" s="9">
        <v>7.4663721024990082E-3</v>
      </c>
      <c r="D143" s="9">
        <v>7.4595483019948006E-3</v>
      </c>
      <c r="E143" s="9">
        <v>4.351920448243618E-3</v>
      </c>
      <c r="F143" s="9">
        <v>4.2993971146643162E-3</v>
      </c>
      <c r="G143" s="9">
        <v>7.140059769153595E-2</v>
      </c>
      <c r="H143" s="9">
        <v>0.1045701652765274</v>
      </c>
      <c r="I143" s="9">
        <v>7.140059769153595E-2</v>
      </c>
      <c r="J143" s="9">
        <v>0.10447458922863007</v>
      </c>
      <c r="K143" s="9">
        <v>3.7995290011167526E-2</v>
      </c>
      <c r="L143" s="9">
        <v>0.11453841626644135</v>
      </c>
      <c r="M143" s="9">
        <v>3.8008291274309158E-2</v>
      </c>
      <c r="N143" s="9">
        <v>0.11311734467744827</v>
      </c>
    </row>
    <row r="144" spans="1:14">
      <c r="A144" s="9">
        <v>35</v>
      </c>
      <c r="B144" s="9">
        <v>25</v>
      </c>
      <c r="C144" s="9">
        <v>9.2263482511043549E-3</v>
      </c>
      <c r="D144" s="9">
        <v>9.1954590752720833E-3</v>
      </c>
      <c r="E144" s="9">
        <v>5.0298338755965233E-3</v>
      </c>
      <c r="F144" s="9">
        <v>4.7896932810544968E-3</v>
      </c>
      <c r="G144" s="9">
        <v>7.140059769153595E-2</v>
      </c>
      <c r="H144" s="9">
        <v>0.12921948730945587</v>
      </c>
      <c r="I144" s="9">
        <v>7.140059769153595E-2</v>
      </c>
      <c r="J144" s="9">
        <v>0.12878686189651489</v>
      </c>
      <c r="K144" s="9">
        <v>3.7995290011167526E-2</v>
      </c>
      <c r="L144" s="9">
        <v>0.13238045573234558</v>
      </c>
      <c r="M144" s="9">
        <v>3.8008291274309158E-2</v>
      </c>
      <c r="N144" s="9">
        <v>0.12601706385612488</v>
      </c>
    </row>
    <row r="145" spans="1:14">
      <c r="A145" s="9">
        <v>35</v>
      </c>
      <c r="B145" s="9">
        <v>30</v>
      </c>
      <c r="C145" s="9">
        <v>9.3039302155375481E-3</v>
      </c>
      <c r="D145" s="9">
        <v>9.5010995864868164E-3</v>
      </c>
      <c r="E145" s="9">
        <v>4.5316466130316257E-3</v>
      </c>
      <c r="F145" s="9">
        <v>4.8605198971927166E-3</v>
      </c>
      <c r="G145" s="9">
        <v>7.140059769153595E-2</v>
      </c>
      <c r="H145" s="9">
        <v>0.13030605018138885</v>
      </c>
      <c r="I145" s="9">
        <v>7.140059769153595E-2</v>
      </c>
      <c r="J145" s="9">
        <v>0.13306750357151031</v>
      </c>
      <c r="K145" s="9">
        <v>3.7995290011167526E-2</v>
      </c>
      <c r="L145" s="9">
        <v>0.11926864087581635</v>
      </c>
      <c r="M145" s="9">
        <v>3.8008291274309158E-2</v>
      </c>
      <c r="N145" s="9">
        <v>0.1278805136680603</v>
      </c>
    </row>
    <row r="146" spans="1:14">
      <c r="A146" s="9">
        <v>35</v>
      </c>
      <c r="B146" s="9">
        <v>35</v>
      </c>
      <c r="C146" s="9">
        <v>9.2930551618337631E-3</v>
      </c>
      <c r="D146" s="9">
        <v>8.8313082233071327E-3</v>
      </c>
      <c r="E146" s="9">
        <v>4.5736059546470642E-3</v>
      </c>
      <c r="F146" s="9">
        <v>4.6220258809626102E-3</v>
      </c>
      <c r="G146" s="9">
        <v>7.140059769153595E-2</v>
      </c>
      <c r="H146" s="9">
        <v>0.13015374541282654</v>
      </c>
      <c r="I146" s="9">
        <v>7.140059769153595E-2</v>
      </c>
      <c r="J146" s="9">
        <v>0.12368675321340561</v>
      </c>
      <c r="K146" s="9">
        <v>3.7995290011167526E-2</v>
      </c>
      <c r="L146" s="9">
        <v>0.12037297338247299</v>
      </c>
      <c r="M146" s="9">
        <v>3.8008291274309158E-2</v>
      </c>
      <c r="N146" s="9">
        <v>0.12160572409629822</v>
      </c>
    </row>
    <row r="147" spans="1:14">
      <c r="A147" s="9">
        <v>35</v>
      </c>
      <c r="B147" s="9">
        <v>40</v>
      </c>
      <c r="C147" s="9">
        <v>7.3751942254602909E-3</v>
      </c>
      <c r="D147" s="9">
        <v>7.8313602134585381E-3</v>
      </c>
      <c r="E147" s="9">
        <v>4.157528281211853E-3</v>
      </c>
      <c r="F147" s="9">
        <v>4.2007239535450935E-3</v>
      </c>
      <c r="G147" s="9">
        <v>7.140059769153595E-2</v>
      </c>
      <c r="H147" s="9">
        <v>0.10329317301511765</v>
      </c>
      <c r="I147" s="9">
        <v>7.140059769153595E-2</v>
      </c>
      <c r="J147" s="9">
        <v>0.10968200117349625</v>
      </c>
      <c r="K147" s="9">
        <v>3.7995290011167526E-2</v>
      </c>
      <c r="L147" s="9">
        <v>0.10942219942808151</v>
      </c>
      <c r="M147" s="9">
        <v>3.8008291274309158E-2</v>
      </c>
      <c r="N147" s="9">
        <v>0.11052124947309494</v>
      </c>
    </row>
    <row r="148" spans="1:14">
      <c r="A148" s="9">
        <v>35</v>
      </c>
      <c r="B148" s="9">
        <v>45</v>
      </c>
      <c r="C148" s="9">
        <v>6.8744388408958912E-3</v>
      </c>
      <c r="D148" s="9">
        <v>6.8689053878188133E-3</v>
      </c>
      <c r="E148" s="9">
        <v>4.0569319389760494E-3</v>
      </c>
      <c r="F148" s="9">
        <v>3.6993497051298618E-3</v>
      </c>
      <c r="G148" s="9">
        <v>7.140059769153595E-2</v>
      </c>
      <c r="H148" s="9">
        <v>9.6279852092266083E-2</v>
      </c>
      <c r="I148" s="9">
        <v>7.140059769153595E-2</v>
      </c>
      <c r="J148" s="9">
        <v>9.6202351152896881E-2</v>
      </c>
      <c r="K148" s="9">
        <v>3.7995290011167526E-2</v>
      </c>
      <c r="L148" s="9">
        <v>0.10677459836006165</v>
      </c>
      <c r="M148" s="9">
        <v>3.8008291274309158E-2</v>
      </c>
      <c r="N148" s="9">
        <v>9.7330071032047272E-2</v>
      </c>
    </row>
    <row r="149" spans="1:14">
      <c r="A149" s="9">
        <v>35</v>
      </c>
      <c r="B149" s="9">
        <v>50</v>
      </c>
      <c r="C149" s="9">
        <v>6.3786525279283524E-3</v>
      </c>
      <c r="D149" s="9">
        <v>6.0754278674721718E-3</v>
      </c>
      <c r="E149" s="9">
        <v>3.1497091986238956E-3</v>
      </c>
      <c r="F149" s="9">
        <v>3.1870780512690544E-3</v>
      </c>
      <c r="G149" s="9">
        <v>7.140059769153595E-2</v>
      </c>
      <c r="H149" s="9">
        <v>8.9336119592189789E-2</v>
      </c>
      <c r="I149" s="9">
        <v>7.140059769153595E-2</v>
      </c>
      <c r="J149" s="9">
        <v>8.5089311003684998E-2</v>
      </c>
      <c r="K149" s="9">
        <v>3.7995290011167526E-2</v>
      </c>
      <c r="L149" s="9">
        <v>8.2897357642650604E-2</v>
      </c>
      <c r="M149" s="9">
        <v>3.8008291274309158E-2</v>
      </c>
      <c r="N149" s="9">
        <v>8.3852179348468781E-2</v>
      </c>
    </row>
    <row r="150" spans="1:14">
      <c r="A150" s="9">
        <v>35</v>
      </c>
      <c r="B150" s="9">
        <v>55</v>
      </c>
      <c r="C150" s="9">
        <v>5.3111850284039974E-3</v>
      </c>
      <c r="D150" s="9">
        <v>5.4661282338202E-3</v>
      </c>
      <c r="E150" s="9">
        <v>2.7086939662694931E-3</v>
      </c>
      <c r="F150" s="9">
        <v>2.7040911372750998E-3</v>
      </c>
      <c r="G150" s="9">
        <v>7.140059769153595E-2</v>
      </c>
      <c r="H150" s="9">
        <v>7.438572496175766E-2</v>
      </c>
      <c r="I150" s="9">
        <v>7.140059769153595E-2</v>
      </c>
      <c r="J150" s="9">
        <v>7.6555773615837097E-2</v>
      </c>
      <c r="K150" s="9">
        <v>3.7995290011167526E-2</v>
      </c>
      <c r="L150" s="9">
        <v>7.1290254592895508E-2</v>
      </c>
      <c r="M150" s="9">
        <v>3.8008291274309158E-2</v>
      </c>
      <c r="N150" s="9">
        <v>7.1144767105579376E-2</v>
      </c>
    </row>
    <row r="151" spans="1:14">
      <c r="A151" s="9">
        <v>35</v>
      </c>
      <c r="B151" s="9">
        <v>60</v>
      </c>
      <c r="C151" s="9">
        <v>5.0191455520689487E-3</v>
      </c>
      <c r="D151" s="9">
        <v>5.0146030262112617E-3</v>
      </c>
      <c r="E151" s="9">
        <v>2.1205630619078875E-3</v>
      </c>
      <c r="F151" s="9">
        <v>2.2700121626257896E-3</v>
      </c>
      <c r="G151" s="9">
        <v>7.140059769153595E-2</v>
      </c>
      <c r="H151" s="9">
        <v>7.0295564830303192E-2</v>
      </c>
      <c r="I151" s="9">
        <v>7.140059769153595E-2</v>
      </c>
      <c r="J151" s="9">
        <v>7.023194432258606E-2</v>
      </c>
      <c r="K151" s="9">
        <v>3.7995290011167526E-2</v>
      </c>
      <c r="L151" s="9">
        <v>5.5811207741498947E-2</v>
      </c>
      <c r="M151" s="9">
        <v>3.8008291274309158E-2</v>
      </c>
      <c r="N151" s="9">
        <v>5.9724129736423492E-2</v>
      </c>
    </row>
    <row r="152" spans="1:14">
      <c r="A152" s="9">
        <v>41</v>
      </c>
      <c r="B152" s="9">
        <v>15</v>
      </c>
      <c r="C152" s="9">
        <v>9.4091688515618443E-4</v>
      </c>
      <c r="D152" s="9">
        <v>9.9775753915309906E-4</v>
      </c>
      <c r="E152" s="9">
        <v>3.7671939935535192E-4</v>
      </c>
      <c r="F152" s="9">
        <v>3.9782043313607574E-4</v>
      </c>
      <c r="G152" s="9">
        <v>1.4088861644268036E-2</v>
      </c>
      <c r="H152" s="9">
        <v>6.678444892168045E-2</v>
      </c>
      <c r="I152" s="9">
        <v>1.4088861644268036E-2</v>
      </c>
      <c r="J152" s="9">
        <v>7.0818886160850525E-2</v>
      </c>
      <c r="K152" s="9">
        <v>5.6411442346870899E-3</v>
      </c>
      <c r="L152" s="9">
        <v>6.678067147731781E-2</v>
      </c>
      <c r="M152" s="9">
        <v>5.6411442346870899E-3</v>
      </c>
      <c r="N152" s="9">
        <v>7.0521228015422821E-2</v>
      </c>
    </row>
    <row r="153" spans="1:14">
      <c r="A153" s="9">
        <v>41</v>
      </c>
      <c r="B153" s="9">
        <v>20</v>
      </c>
      <c r="C153" s="9">
        <v>1.5719003276899457E-3</v>
      </c>
      <c r="D153" s="9">
        <v>1.5719003276899457E-3</v>
      </c>
      <c r="E153" s="9">
        <v>4.8635061830282211E-4</v>
      </c>
      <c r="F153" s="9">
        <v>4.4279455323703587E-4</v>
      </c>
      <c r="G153" s="9">
        <v>1.4088861644268036E-2</v>
      </c>
      <c r="H153" s="9">
        <v>0.11157042533159256</v>
      </c>
      <c r="I153" s="9">
        <v>1.4088861644268036E-2</v>
      </c>
      <c r="J153" s="9">
        <v>0.11157042533159256</v>
      </c>
      <c r="K153" s="9">
        <v>5.6411442346870899E-3</v>
      </c>
      <c r="L153" s="9">
        <v>8.6214885115623474E-2</v>
      </c>
      <c r="M153" s="9">
        <v>5.6411442346870899E-3</v>
      </c>
      <c r="N153" s="9">
        <v>7.8493751585483551E-2</v>
      </c>
    </row>
    <row r="154" spans="1:14">
      <c r="A154" s="9">
        <v>41</v>
      </c>
      <c r="B154" s="9">
        <v>25</v>
      </c>
      <c r="C154" s="9">
        <v>2.1258618216961622E-3</v>
      </c>
      <c r="D154" s="9">
        <v>2.0234961993992329E-3</v>
      </c>
      <c r="E154" s="9">
        <v>5.8950408129021525E-4</v>
      </c>
      <c r="F154" s="9">
        <v>6.2879122560843825E-4</v>
      </c>
      <c r="G154" s="9">
        <v>1.4088861644268036E-2</v>
      </c>
      <c r="H154" s="9">
        <v>0.15088953077793121</v>
      </c>
      <c r="I154" s="9">
        <v>1.4088861644268036E-2</v>
      </c>
      <c r="J154" s="9">
        <v>0.14362382888793945</v>
      </c>
      <c r="K154" s="9">
        <v>5.6411442346870899E-3</v>
      </c>
      <c r="L154" s="9">
        <v>0.10450080037117004</v>
      </c>
      <c r="M154" s="9">
        <v>5.6411442346870899E-3</v>
      </c>
      <c r="N154" s="9">
        <v>0.11146519333124161</v>
      </c>
    </row>
    <row r="155" spans="1:14">
      <c r="A155" s="9">
        <v>41</v>
      </c>
      <c r="B155" s="9">
        <v>30</v>
      </c>
      <c r="C155" s="9">
        <v>1.5694655012339354E-3</v>
      </c>
      <c r="D155" s="9">
        <v>1.75126688554883E-3</v>
      </c>
      <c r="E155" s="9">
        <v>8.4858178161084652E-4</v>
      </c>
      <c r="F155" s="9">
        <v>8.1470300210639834E-4</v>
      </c>
      <c r="G155" s="9">
        <v>1.4088861644268036E-2</v>
      </c>
      <c r="H155" s="9">
        <v>0.11139760911464691</v>
      </c>
      <c r="I155" s="9">
        <v>1.4088861644268036E-2</v>
      </c>
      <c r="J155" s="9">
        <v>0.12430151551961899</v>
      </c>
      <c r="K155" s="9">
        <v>5.6411442346870899E-3</v>
      </c>
      <c r="L155" s="9">
        <v>0.15042723715305328</v>
      </c>
      <c r="M155" s="9">
        <v>5.6411442346870899E-3</v>
      </c>
      <c r="N155" s="9">
        <v>0.14442159235477448</v>
      </c>
    </row>
    <row r="156" spans="1:14">
      <c r="A156" s="9">
        <v>41</v>
      </c>
      <c r="B156" s="9">
        <v>35</v>
      </c>
      <c r="C156" s="9">
        <v>1.5412430511787534E-3</v>
      </c>
      <c r="D156" s="9">
        <v>1.5512866666540504E-3</v>
      </c>
      <c r="E156" s="9">
        <v>7.903779624029994E-4</v>
      </c>
      <c r="F156" s="9">
        <v>8.0779643030837178E-4</v>
      </c>
      <c r="G156" s="9">
        <v>1.4088861644268036E-2</v>
      </c>
      <c r="H156" s="9">
        <v>0.10939443111419678</v>
      </c>
      <c r="I156" s="9">
        <v>1.4088861644268036E-2</v>
      </c>
      <c r="J156" s="9">
        <v>0.11010731011629105</v>
      </c>
      <c r="K156" s="9">
        <v>5.6411442346870899E-3</v>
      </c>
      <c r="L156" s="9">
        <v>0.14010950922966003</v>
      </c>
      <c r="M156" s="9">
        <v>5.6411442346870899E-3</v>
      </c>
      <c r="N156" s="9">
        <v>0.14319726824760437</v>
      </c>
    </row>
    <row r="157" spans="1:14">
      <c r="A157" s="9">
        <v>41</v>
      </c>
      <c r="B157" s="9">
        <v>40</v>
      </c>
      <c r="C157" s="9">
        <v>1.4925439609214664E-3</v>
      </c>
      <c r="D157" s="9">
        <v>1.4043808914721012E-3</v>
      </c>
      <c r="E157" s="9">
        <v>6.7726493580266833E-4</v>
      </c>
      <c r="F157" s="9">
        <v>6.7924783797934651E-4</v>
      </c>
      <c r="G157" s="9">
        <v>1.4088861644268036E-2</v>
      </c>
      <c r="H157" s="9">
        <v>0.10593786835670471</v>
      </c>
      <c r="I157" s="9">
        <v>1.4088861644268036E-2</v>
      </c>
      <c r="J157" s="9">
        <v>9.9680222570896149E-2</v>
      </c>
      <c r="K157" s="9">
        <v>5.6411442346870899E-3</v>
      </c>
      <c r="L157" s="9">
        <v>0.12005807459354401</v>
      </c>
      <c r="M157" s="9">
        <v>5.6411442346870899E-3</v>
      </c>
      <c r="N157" s="9">
        <v>0.12040958553552628</v>
      </c>
    </row>
    <row r="158" spans="1:14">
      <c r="A158" s="9">
        <v>41</v>
      </c>
      <c r="B158" s="9">
        <v>45</v>
      </c>
      <c r="C158" s="9">
        <v>1.2781711993739009E-3</v>
      </c>
      <c r="D158" s="9">
        <v>1.2964637717232108E-3</v>
      </c>
      <c r="E158" s="9">
        <v>5.5743526900187135E-4</v>
      </c>
      <c r="F158" s="9">
        <v>5.5366521701216698E-4</v>
      </c>
      <c r="G158" s="9">
        <v>1.4088861644268036E-2</v>
      </c>
      <c r="H158" s="9">
        <v>9.0722106397151947E-2</v>
      </c>
      <c r="I158" s="9">
        <v>1.4088861644268036E-2</v>
      </c>
      <c r="J158" s="9">
        <v>9.2020474374294281E-2</v>
      </c>
      <c r="K158" s="9">
        <v>5.6411442346870899E-3</v>
      </c>
      <c r="L158" s="9">
        <v>9.8815992474555969E-2</v>
      </c>
      <c r="M158" s="9">
        <v>5.6411442346870899E-3</v>
      </c>
      <c r="N158" s="9">
        <v>9.8147682845592499E-2</v>
      </c>
    </row>
    <row r="159" spans="1:14">
      <c r="A159" s="9">
        <v>41</v>
      </c>
      <c r="B159" s="9">
        <v>50</v>
      </c>
      <c r="C159" s="9">
        <v>1.1286380467936397E-3</v>
      </c>
      <c r="D159" s="9">
        <v>1.2171876151114702E-3</v>
      </c>
      <c r="E159" s="9">
        <v>4.5244654756970704E-4</v>
      </c>
      <c r="F159" s="9">
        <v>4.7345299390144646E-4</v>
      </c>
      <c r="G159" s="9">
        <v>1.4088861644268036E-2</v>
      </c>
      <c r="H159" s="9">
        <v>8.0108530819416046E-2</v>
      </c>
      <c r="I159" s="9">
        <v>1.4088861644268036E-2</v>
      </c>
      <c r="J159" s="9">
        <v>8.6393609642982483E-2</v>
      </c>
      <c r="K159" s="9">
        <v>5.6411442346870899E-3</v>
      </c>
      <c r="L159" s="9">
        <v>8.020474761724472E-2</v>
      </c>
      <c r="M159" s="9">
        <v>5.6411442346870899E-3</v>
      </c>
      <c r="N159" s="9">
        <v>8.3928540349006653E-2</v>
      </c>
    </row>
    <row r="160" spans="1:14">
      <c r="A160" s="9">
        <v>41</v>
      </c>
      <c r="B160" s="9">
        <v>55</v>
      </c>
      <c r="C160" s="9">
        <v>1.3238730607554317E-3</v>
      </c>
      <c r="D160" s="9">
        <v>1.1589511996135116E-3</v>
      </c>
      <c r="E160" s="9">
        <v>5.0306052435189486E-4</v>
      </c>
      <c r="F160" s="9">
        <v>4.3136882595717907E-4</v>
      </c>
      <c r="G160" s="9">
        <v>1.4088861644268036E-2</v>
      </c>
      <c r="H160" s="9">
        <v>9.3965932726860046E-2</v>
      </c>
      <c r="I160" s="9">
        <v>1.4088861644268036E-2</v>
      </c>
      <c r="J160" s="9">
        <v>8.2260102033615112E-2</v>
      </c>
      <c r="K160" s="9">
        <v>5.6411442346870899E-3</v>
      </c>
      <c r="L160" s="9">
        <v>8.9177034795284271E-2</v>
      </c>
      <c r="M160" s="9">
        <v>5.6411442346870899E-3</v>
      </c>
      <c r="N160" s="9">
        <v>7.6468318700790405E-2</v>
      </c>
    </row>
    <row r="161" spans="1:14">
      <c r="A161" s="9">
        <v>41</v>
      </c>
      <c r="B161" s="9">
        <v>60</v>
      </c>
      <c r="C161" s="9">
        <v>1.1162478476762772E-3</v>
      </c>
      <c r="D161" s="9">
        <v>1.1161706643179059E-3</v>
      </c>
      <c r="E161" s="9">
        <v>3.5940296947956085E-4</v>
      </c>
      <c r="F161" s="9">
        <v>4.1150356992147863E-4</v>
      </c>
      <c r="G161" s="9">
        <v>1.4088861644268036E-2</v>
      </c>
      <c r="H161" s="9">
        <v>7.9229101538658142E-2</v>
      </c>
      <c r="I161" s="9">
        <v>1.4088861644268036E-2</v>
      </c>
      <c r="J161" s="9">
        <v>7.9223625361919403E-2</v>
      </c>
      <c r="K161" s="9">
        <v>5.6411442346870899E-3</v>
      </c>
      <c r="L161" s="9">
        <v>6.3711002469062805E-2</v>
      </c>
      <c r="M161" s="9">
        <v>5.6411442346870899E-3</v>
      </c>
      <c r="N161" s="9">
        <v>7.2946824133396149E-2</v>
      </c>
    </row>
    <row r="162" spans="1:14">
      <c r="A162" s="9">
        <v>42</v>
      </c>
      <c r="B162" s="9">
        <v>15</v>
      </c>
      <c r="C162" s="9">
        <v>5.8735957281896845E-5</v>
      </c>
      <c r="D162" s="9">
        <v>4.9788624892244115E-5</v>
      </c>
      <c r="E162" s="9">
        <v>1.001085402094759E-4</v>
      </c>
      <c r="F162" s="9">
        <v>7.9326324339490384E-5</v>
      </c>
      <c r="G162" s="9">
        <v>1.2736825738102198E-3</v>
      </c>
      <c r="H162" s="9">
        <v>4.6115066856145859E-2</v>
      </c>
      <c r="I162" s="9">
        <v>1.2736825738102198E-3</v>
      </c>
      <c r="J162" s="9">
        <v>3.9090294390916824E-2</v>
      </c>
      <c r="K162" s="9">
        <v>1.5219476772472262E-3</v>
      </c>
      <c r="L162" s="9">
        <v>6.5776601433753967E-2</v>
      </c>
      <c r="M162" s="9">
        <v>1.523801009170711E-3</v>
      </c>
      <c r="N162" s="9">
        <v>5.2058190107345581E-2</v>
      </c>
    </row>
    <row r="163" spans="1:14">
      <c r="A163" s="9">
        <v>42</v>
      </c>
      <c r="B163" s="9">
        <v>20</v>
      </c>
      <c r="C163" s="9">
        <v>9.2348003818187863E-5</v>
      </c>
      <c r="D163" s="9">
        <v>9.4228620582725853E-5</v>
      </c>
      <c r="E163" s="9">
        <v>1.1878482473548502E-4</v>
      </c>
      <c r="F163" s="9">
        <v>1.4760476187802851E-4</v>
      </c>
      <c r="G163" s="9">
        <v>1.2736825738102198E-3</v>
      </c>
      <c r="H163" s="9">
        <v>7.2504721581935883E-2</v>
      </c>
      <c r="I163" s="9">
        <v>1.2736825738102198E-3</v>
      </c>
      <c r="J163" s="9">
        <v>7.3981240391731262E-2</v>
      </c>
      <c r="K163" s="9">
        <v>1.5219476772472262E-3</v>
      </c>
      <c r="L163" s="9">
        <v>7.8047901391983032E-2</v>
      </c>
      <c r="M163" s="9">
        <v>1.523801009170711E-3</v>
      </c>
      <c r="N163" s="9">
        <v>9.6866168081760406E-2</v>
      </c>
    </row>
    <row r="164" spans="1:14">
      <c r="A164" s="9">
        <v>42</v>
      </c>
      <c r="B164" s="9">
        <v>25</v>
      </c>
      <c r="C164" s="9">
        <v>1.9392707326915115E-4</v>
      </c>
      <c r="D164" s="9">
        <v>1.9545925897546113E-4</v>
      </c>
      <c r="E164" s="9">
        <v>2.2666006407234818E-4</v>
      </c>
      <c r="F164" s="9">
        <v>2.0490442693699151E-4</v>
      </c>
      <c r="G164" s="9">
        <v>1.2736825738102198E-3</v>
      </c>
      <c r="H164" s="9">
        <v>0.15225699543952942</v>
      </c>
      <c r="I164" s="9">
        <v>1.2736825738102198E-3</v>
      </c>
      <c r="J164" s="9">
        <v>0.15345995128154755</v>
      </c>
      <c r="K164" s="9">
        <v>1.5219476772472262E-3</v>
      </c>
      <c r="L164" s="9">
        <v>0.14892762899398804</v>
      </c>
      <c r="M164" s="9">
        <v>1.523801009170711E-3</v>
      </c>
      <c r="N164" s="9">
        <v>0.13446928560733795</v>
      </c>
    </row>
    <row r="165" spans="1:14">
      <c r="A165" s="9">
        <v>42</v>
      </c>
      <c r="B165" s="9">
        <v>30</v>
      </c>
      <c r="C165" s="9">
        <v>2.4683750234544277E-4</v>
      </c>
      <c r="D165" s="9">
        <v>2.3788539692759514E-4</v>
      </c>
      <c r="E165" s="9">
        <v>2.1622107306029648E-4</v>
      </c>
      <c r="F165" s="9">
        <v>2.309880219399929E-4</v>
      </c>
      <c r="G165" s="9">
        <v>1.2736825738102198E-3</v>
      </c>
      <c r="H165" s="9">
        <v>0.19379828870296478</v>
      </c>
      <c r="I165" s="9">
        <v>1.2736825738102198E-3</v>
      </c>
      <c r="J165" s="9">
        <v>0.1867697685956955</v>
      </c>
      <c r="K165" s="9">
        <v>1.5219476772472262E-3</v>
      </c>
      <c r="L165" s="9">
        <v>0.14206866919994354</v>
      </c>
      <c r="M165" s="9">
        <v>1.523801009170711E-3</v>
      </c>
      <c r="N165" s="9">
        <v>0.15158674120903015</v>
      </c>
    </row>
    <row r="166" spans="1:14">
      <c r="A166" s="9">
        <v>42</v>
      </c>
      <c r="B166" s="9">
        <v>35</v>
      </c>
      <c r="C166" s="9">
        <v>1.8973142141476274E-4</v>
      </c>
      <c r="D166" s="9">
        <v>2.0690922974608839E-4</v>
      </c>
      <c r="E166" s="9">
        <v>2.2560199431609362E-4</v>
      </c>
      <c r="F166" s="9">
        <v>2.2458627063315362E-4</v>
      </c>
      <c r="G166" s="9">
        <v>1.2736825738102198E-3</v>
      </c>
      <c r="H166" s="9">
        <v>0.14896287024021149</v>
      </c>
      <c r="I166" s="9">
        <v>1.2736825738102198E-3</v>
      </c>
      <c r="J166" s="9">
        <v>0.16244959831237793</v>
      </c>
      <c r="K166" s="9">
        <v>1.5219476772472262E-3</v>
      </c>
      <c r="L166" s="9">
        <v>0.14823243021965027</v>
      </c>
      <c r="M166" s="9">
        <v>1.523801009170711E-3</v>
      </c>
      <c r="N166" s="9">
        <v>0.14738556742668152</v>
      </c>
    </row>
    <row r="167" spans="1:14">
      <c r="A167" s="9">
        <v>42</v>
      </c>
      <c r="B167" s="9">
        <v>40</v>
      </c>
      <c r="C167" s="9">
        <v>1.6567661077715456E-4</v>
      </c>
      <c r="D167" s="9">
        <v>1.5624615480192006E-4</v>
      </c>
      <c r="E167" s="9">
        <v>1.8869602354243398E-4</v>
      </c>
      <c r="F167" s="9">
        <v>1.9657507073134184E-4</v>
      </c>
      <c r="G167" s="9">
        <v>1.2736825738102198E-3</v>
      </c>
      <c r="H167" s="9">
        <v>0.13007684051990509</v>
      </c>
      <c r="I167" s="9">
        <v>1.2736825738102198E-3</v>
      </c>
      <c r="J167" s="9">
        <v>0.12267275899648666</v>
      </c>
      <c r="K167" s="9">
        <v>1.5219476772472262E-3</v>
      </c>
      <c r="L167" s="9">
        <v>0.12398324906826019</v>
      </c>
      <c r="M167" s="9">
        <v>1.523801009170711E-3</v>
      </c>
      <c r="N167" s="9">
        <v>0.12900310754776001</v>
      </c>
    </row>
    <row r="168" spans="1:14">
      <c r="A168" s="9">
        <v>42</v>
      </c>
      <c r="B168" s="9">
        <v>45</v>
      </c>
      <c r="C168" s="9">
        <v>1.1840946535812691E-4</v>
      </c>
      <c r="D168" s="9">
        <v>1.1478673695819452E-4</v>
      </c>
      <c r="E168" s="9">
        <v>1.9996857736259699E-4</v>
      </c>
      <c r="F168" s="9">
        <v>1.5967583749443293E-4</v>
      </c>
      <c r="G168" s="9">
        <v>1.2736825738102198E-3</v>
      </c>
      <c r="H168" s="9">
        <v>9.2966228723526001E-2</v>
      </c>
      <c r="I168" s="9">
        <v>1.2736825738102198E-3</v>
      </c>
      <c r="J168" s="9">
        <v>9.0121932327747345E-2</v>
      </c>
      <c r="K168" s="9">
        <v>1.5219476772472262E-3</v>
      </c>
      <c r="L168" s="9">
        <v>0.13138991594314575</v>
      </c>
      <c r="M168" s="9">
        <v>1.523801009170711E-3</v>
      </c>
      <c r="N168" s="9">
        <v>0.10478785634040833</v>
      </c>
    </row>
    <row r="169" spans="1:14">
      <c r="A169" s="9">
        <v>42</v>
      </c>
      <c r="B169" s="9">
        <v>50</v>
      </c>
      <c r="C169" s="9">
        <v>1.038177651935257E-4</v>
      </c>
      <c r="D169" s="9">
        <v>8.7248728959821165E-5</v>
      </c>
      <c r="E169" s="9">
        <v>1.0122143430635333E-4</v>
      </c>
      <c r="F169" s="9">
        <v>1.230001071235165E-4</v>
      </c>
      <c r="G169" s="9">
        <v>1.2736825738102198E-3</v>
      </c>
      <c r="H169" s="9">
        <v>8.1509917974472046E-2</v>
      </c>
      <c r="I169" s="9">
        <v>1.2736825738102198E-3</v>
      </c>
      <c r="J169" s="9">
        <v>6.850115954875946E-2</v>
      </c>
      <c r="K169" s="9">
        <v>1.5219476772472262E-3</v>
      </c>
      <c r="L169" s="9">
        <v>6.6507831215858459E-2</v>
      </c>
      <c r="M169" s="9">
        <v>1.523801009170711E-3</v>
      </c>
      <c r="N169" s="9">
        <v>8.0719269812107086E-2</v>
      </c>
    </row>
    <row r="170" spans="1:14">
      <c r="A170" s="9">
        <v>42</v>
      </c>
      <c r="B170" s="9">
        <v>55</v>
      </c>
      <c r="C170" s="9">
        <v>4.5474713260773569E-5</v>
      </c>
      <c r="D170" s="9">
        <v>7.0476504333782941E-5</v>
      </c>
      <c r="E170" s="9">
        <v>9.5092043920885772E-5</v>
      </c>
      <c r="F170" s="9">
        <v>9.1243142378516495E-5</v>
      </c>
      <c r="G170" s="9">
        <v>1.2736825738102198E-3</v>
      </c>
      <c r="H170" s="9">
        <v>3.5703334957361221E-2</v>
      </c>
      <c r="I170" s="9">
        <v>1.2736825738102198E-3</v>
      </c>
      <c r="J170" s="9">
        <v>5.5332865566015244E-2</v>
      </c>
      <c r="K170" s="9">
        <v>1.5219476772472262E-3</v>
      </c>
      <c r="L170" s="9">
        <v>6.2480494379997253E-2</v>
      </c>
      <c r="M170" s="9">
        <v>1.523801009170711E-3</v>
      </c>
      <c r="N170" s="9">
        <v>5.9878647327423096E-2</v>
      </c>
    </row>
    <row r="171" spans="1:14">
      <c r="A171" s="9">
        <v>42</v>
      </c>
      <c r="B171" s="9">
        <v>60</v>
      </c>
      <c r="C171" s="9">
        <v>5.8724028349388391E-5</v>
      </c>
      <c r="D171" s="9">
        <v>6.0653266700683162E-5</v>
      </c>
      <c r="E171" s="9">
        <v>4.9593156290939078E-5</v>
      </c>
      <c r="F171" s="9">
        <v>6.5897096646949649E-5</v>
      </c>
      <c r="G171" s="9">
        <v>1.2736825738102198E-3</v>
      </c>
      <c r="H171" s="9">
        <v>4.6105701476335526E-2</v>
      </c>
      <c r="I171" s="9">
        <v>1.2736825738102198E-3</v>
      </c>
      <c r="J171" s="9">
        <v>4.7620393335819244E-2</v>
      </c>
      <c r="K171" s="9">
        <v>1.5219476772472262E-3</v>
      </c>
      <c r="L171" s="9">
        <v>3.2585322856903076E-2</v>
      </c>
      <c r="M171" s="9">
        <v>1.523801009170711E-3</v>
      </c>
      <c r="N171" s="9">
        <v>4.3245211243629456E-2</v>
      </c>
    </row>
    <row r="172" spans="1:14">
      <c r="A172" s="9">
        <v>43</v>
      </c>
      <c r="B172" s="9">
        <v>15</v>
      </c>
      <c r="C172" s="9">
        <v>1.4294927241280675E-3</v>
      </c>
      <c r="D172" s="9">
        <v>1.4290880644693971E-3</v>
      </c>
      <c r="E172" s="9">
        <v>6.7021313589066267E-4</v>
      </c>
      <c r="F172" s="9">
        <v>6.6831137519329786E-4</v>
      </c>
      <c r="G172" s="9">
        <v>1.2545873410999775E-2</v>
      </c>
      <c r="H172" s="9">
        <v>0.11394126713275909</v>
      </c>
      <c r="I172" s="9">
        <v>1.2545873410999775E-2</v>
      </c>
      <c r="J172" s="9">
        <v>0.11390901356935501</v>
      </c>
      <c r="K172" s="9">
        <v>6.1193271540105343E-3</v>
      </c>
      <c r="L172" s="9">
        <v>0.10952398926019669</v>
      </c>
      <c r="M172" s="9">
        <v>6.1193271540105343E-3</v>
      </c>
      <c r="N172" s="9">
        <v>0.1092132106423378</v>
      </c>
    </row>
    <row r="173" spans="1:14">
      <c r="A173" s="9">
        <v>43</v>
      </c>
      <c r="B173" s="9">
        <v>20</v>
      </c>
      <c r="C173" s="9">
        <v>2.0954844076186419E-3</v>
      </c>
      <c r="D173" s="9">
        <v>2.1001426503062248E-3</v>
      </c>
      <c r="E173" s="9">
        <v>9.5601833891123533E-4</v>
      </c>
      <c r="F173" s="9">
        <v>9.6423958893865347E-4</v>
      </c>
      <c r="G173" s="9">
        <v>1.2545873410999775E-2</v>
      </c>
      <c r="H173" s="9">
        <v>0.16702578961849213</v>
      </c>
      <c r="I173" s="9">
        <v>1.2545873410999775E-2</v>
      </c>
      <c r="J173" s="9">
        <v>0.16739708185195923</v>
      </c>
      <c r="K173" s="9">
        <v>6.1193271540105343E-3</v>
      </c>
      <c r="L173" s="9">
        <v>0.15622931718826294</v>
      </c>
      <c r="M173" s="9">
        <v>6.1193271540105343E-3</v>
      </c>
      <c r="N173" s="9">
        <v>0.15757280588150024</v>
      </c>
    </row>
    <row r="174" spans="1:14">
      <c r="A174" s="9">
        <v>43</v>
      </c>
      <c r="B174" s="9">
        <v>25</v>
      </c>
      <c r="C174" s="9">
        <v>1.7577874241396785E-3</v>
      </c>
      <c r="D174" s="9">
        <v>1.7117962706834078E-3</v>
      </c>
      <c r="E174" s="9">
        <v>9.5872586825862527E-4</v>
      </c>
      <c r="F174" s="9">
        <v>9.4434869242832065E-4</v>
      </c>
      <c r="G174" s="9">
        <v>1.2545873410999775E-2</v>
      </c>
      <c r="H174" s="9">
        <v>0.14010880887508392</v>
      </c>
      <c r="I174" s="9">
        <v>1.2545873410999775E-2</v>
      </c>
      <c r="J174" s="9">
        <v>0.13644297420978546</v>
      </c>
      <c r="K174" s="9">
        <v>6.1193271540105343E-3</v>
      </c>
      <c r="L174" s="9">
        <v>0.15667177736759186</v>
      </c>
      <c r="M174" s="9">
        <v>6.1193271540105343E-3</v>
      </c>
      <c r="N174" s="9">
        <v>0.1543223112821579</v>
      </c>
    </row>
    <row r="175" spans="1:14">
      <c r="A175" s="9">
        <v>43</v>
      </c>
      <c r="B175" s="9">
        <v>30</v>
      </c>
      <c r="C175" s="9">
        <v>1.3089872663840652E-3</v>
      </c>
      <c r="D175" s="9">
        <v>1.3884719228371978E-3</v>
      </c>
      <c r="E175" s="9">
        <v>8.2068186020478606E-4</v>
      </c>
      <c r="F175" s="9">
        <v>8.1352982670068741E-4</v>
      </c>
      <c r="G175" s="9">
        <v>1.2545873410999775E-2</v>
      </c>
      <c r="H175" s="9">
        <v>0.10433608293533325</v>
      </c>
      <c r="I175" s="9">
        <v>1.2545873410999775E-2</v>
      </c>
      <c r="J175" s="9">
        <v>0.11067160218954086</v>
      </c>
      <c r="K175" s="9">
        <v>6.1193271540105343E-3</v>
      </c>
      <c r="L175" s="9">
        <v>0.13411308825016022</v>
      </c>
      <c r="M175" s="9">
        <v>6.1193271540105343E-3</v>
      </c>
      <c r="N175" s="9">
        <v>0.13294433057308197</v>
      </c>
    </row>
    <row r="176" spans="1:14">
      <c r="A176" s="9">
        <v>43</v>
      </c>
      <c r="B176" s="9">
        <v>35</v>
      </c>
      <c r="C176" s="9">
        <v>1.1592658702284098E-3</v>
      </c>
      <c r="D176" s="9">
        <v>1.1831793235614896E-3</v>
      </c>
      <c r="E176" s="9">
        <v>6.4150773687288165E-4</v>
      </c>
      <c r="F176" s="9">
        <v>6.7641882924363017E-4</v>
      </c>
      <c r="G176" s="9">
        <v>1.2545873410999775E-2</v>
      </c>
      <c r="H176" s="9">
        <v>9.2402167618274689E-2</v>
      </c>
      <c r="I176" s="9">
        <v>1.2545873410999775E-2</v>
      </c>
      <c r="J176" s="9">
        <v>9.4308249652385712E-2</v>
      </c>
      <c r="K176" s="9">
        <v>6.1193271540105343E-3</v>
      </c>
      <c r="L176" s="9">
        <v>0.10483305156230927</v>
      </c>
      <c r="M176" s="9">
        <v>6.1193271540105343E-3</v>
      </c>
      <c r="N176" s="9">
        <v>0.11053810268640518</v>
      </c>
    </row>
    <row r="177" spans="1:14">
      <c r="A177" s="9">
        <v>43</v>
      </c>
      <c r="B177" s="9">
        <v>40</v>
      </c>
      <c r="C177" s="9">
        <v>1.1039131786674261E-3</v>
      </c>
      <c r="D177" s="9">
        <v>1.0555265471339226E-3</v>
      </c>
      <c r="E177" s="9">
        <v>5.7134212693199515E-4</v>
      </c>
      <c r="F177" s="9">
        <v>5.6019920157268643E-4</v>
      </c>
      <c r="G177" s="9">
        <v>1.2545873410999775E-2</v>
      </c>
      <c r="H177" s="9">
        <v>8.7990142405033112E-2</v>
      </c>
      <c r="I177" s="9">
        <v>1.2545873410999775E-2</v>
      </c>
      <c r="J177" s="9">
        <v>8.4133364260196686E-2</v>
      </c>
      <c r="K177" s="9">
        <v>6.1193271540105343E-3</v>
      </c>
      <c r="L177" s="9">
        <v>9.3366824090480804E-2</v>
      </c>
      <c r="M177" s="9">
        <v>6.1193271540105343E-3</v>
      </c>
      <c r="N177" s="9">
        <v>9.154587984085083E-2</v>
      </c>
    </row>
    <row r="178" spans="1:14">
      <c r="A178" s="9">
        <v>43</v>
      </c>
      <c r="B178" s="9">
        <v>45</v>
      </c>
      <c r="C178" s="9">
        <v>1.0243646102026105E-3</v>
      </c>
      <c r="D178" s="9">
        <v>9.7629160154610872E-4</v>
      </c>
      <c r="E178" s="9">
        <v>4.6411494258791208E-4</v>
      </c>
      <c r="F178" s="9">
        <v>4.6729570021852851E-4</v>
      </c>
      <c r="G178" s="9">
        <v>1.2545873410999775E-2</v>
      </c>
      <c r="H178" s="9">
        <v>8.1649526953697205E-2</v>
      </c>
      <c r="I178" s="9">
        <v>1.2545873410999775E-2</v>
      </c>
      <c r="J178" s="9">
        <v>7.7817745506763458E-2</v>
      </c>
      <c r="K178" s="9">
        <v>6.1193271540105343E-3</v>
      </c>
      <c r="L178" s="9">
        <v>7.5844116508960724E-2</v>
      </c>
      <c r="M178" s="9">
        <v>6.1193271540105343E-3</v>
      </c>
      <c r="N178" s="9">
        <v>7.6363898813724518E-2</v>
      </c>
    </row>
    <row r="179" spans="1:14">
      <c r="A179" s="9">
        <v>43</v>
      </c>
      <c r="B179" s="9">
        <v>50</v>
      </c>
      <c r="C179" s="9">
        <v>9.6593884518370032E-4</v>
      </c>
      <c r="D179" s="9">
        <v>9.2711730394512415E-4</v>
      </c>
      <c r="E179" s="9">
        <v>4.1845958912745118E-4</v>
      </c>
      <c r="F179" s="9">
        <v>3.9437238592654467E-4</v>
      </c>
      <c r="G179" s="9">
        <v>1.2545873410999775E-2</v>
      </c>
      <c r="H179" s="9">
        <v>7.699255645275116E-2</v>
      </c>
      <c r="I179" s="9">
        <v>1.2545873410999775E-2</v>
      </c>
      <c r="J179" s="9">
        <v>7.3898188769817352E-2</v>
      </c>
      <c r="K179" s="9">
        <v>6.1193271540105343E-3</v>
      </c>
      <c r="L179" s="9">
        <v>6.8383269011974335E-2</v>
      </c>
      <c r="M179" s="9">
        <v>6.1193271540105343E-3</v>
      </c>
      <c r="N179" s="9">
        <v>6.4447015523910522E-2</v>
      </c>
    </row>
    <row r="180" spans="1:14">
      <c r="A180" s="9">
        <v>43</v>
      </c>
      <c r="B180" s="9">
        <v>55</v>
      </c>
      <c r="C180" s="9">
        <v>8.8332395534962416E-4</v>
      </c>
      <c r="D180" s="9">
        <v>8.965994929894805E-4</v>
      </c>
      <c r="E180" s="9">
        <v>3.4287862945348024E-4</v>
      </c>
      <c r="F180" s="9">
        <v>3.3746677218005061E-4</v>
      </c>
      <c r="G180" s="9">
        <v>1.2545873410999775E-2</v>
      </c>
      <c r="H180" s="9">
        <v>7.0407532155513763E-2</v>
      </c>
      <c r="I180" s="9">
        <v>1.2545873410999775E-2</v>
      </c>
      <c r="J180" s="9">
        <v>7.1465685963630676E-2</v>
      </c>
      <c r="K180" s="9">
        <v>6.1193271540105343E-3</v>
      </c>
      <c r="L180" s="9">
        <v>5.6032080203294754E-2</v>
      </c>
      <c r="M180" s="9">
        <v>6.1193271540105343E-3</v>
      </c>
      <c r="N180" s="9">
        <v>5.5147692561149597E-2</v>
      </c>
    </row>
    <row r="181" spans="1:14">
      <c r="A181" s="9">
        <v>43</v>
      </c>
      <c r="B181" s="9">
        <v>60</v>
      </c>
      <c r="C181" s="9">
        <v>8.1731507088989019E-4</v>
      </c>
      <c r="D181" s="9">
        <v>8.776600006967783E-4</v>
      </c>
      <c r="E181" s="9">
        <v>2.7538510039448738E-4</v>
      </c>
      <c r="F181" s="9">
        <v>2.9314498533494771E-4</v>
      </c>
      <c r="G181" s="9">
        <v>1.2545873410999775E-2</v>
      </c>
      <c r="H181" s="9">
        <v>6.5146125853061676E-2</v>
      </c>
      <c r="I181" s="9">
        <v>1.2545873410999775E-2</v>
      </c>
      <c r="J181" s="9">
        <v>6.9956071674823761E-2</v>
      </c>
      <c r="K181" s="9">
        <v>6.1193271540105343E-3</v>
      </c>
      <c r="L181" s="9">
        <v>4.5002512633800507E-2</v>
      </c>
      <c r="M181" s="9">
        <v>6.1193271540105343E-3</v>
      </c>
      <c r="N181" s="9">
        <v>4.790477454662323E-2</v>
      </c>
    </row>
    <row r="182" spans="1:14">
      <c r="A182" s="9">
        <v>44</v>
      </c>
      <c r="B182" s="9">
        <v>15</v>
      </c>
      <c r="C182" s="9">
        <v>2.3531841114163399E-2</v>
      </c>
      <c r="D182" s="9">
        <v>2.3500880226492882E-2</v>
      </c>
      <c r="E182" s="9">
        <v>1.8693029880523682E-2</v>
      </c>
      <c r="F182" s="9">
        <v>1.8637867644429207E-2</v>
      </c>
      <c r="G182" s="9">
        <v>0.24337008595466614</v>
      </c>
      <c r="H182" s="9">
        <v>9.6691593527793884E-2</v>
      </c>
      <c r="I182" s="9">
        <v>0.24337008595466614</v>
      </c>
      <c r="J182" s="9">
        <v>9.656437486410141E-2</v>
      </c>
      <c r="K182" s="9">
        <v>0.18545088171958923</v>
      </c>
      <c r="L182" s="9">
        <v>0.10079774260520935</v>
      </c>
      <c r="M182" s="9">
        <v>0.18545088171958923</v>
      </c>
      <c r="N182" s="9">
        <v>0.10050029307603836</v>
      </c>
    </row>
    <row r="183" spans="1:14">
      <c r="A183" s="9">
        <v>44</v>
      </c>
      <c r="B183" s="9">
        <v>20</v>
      </c>
      <c r="C183" s="9">
        <v>3.1740985810756683E-2</v>
      </c>
      <c r="D183" s="9">
        <v>3.1835500150918961E-2</v>
      </c>
      <c r="E183" s="9">
        <v>2.545391209423542E-2</v>
      </c>
      <c r="F183" s="9">
        <v>2.5650978088378906E-2</v>
      </c>
      <c r="G183" s="9">
        <v>0.24337008595466614</v>
      </c>
      <c r="H183" s="9">
        <v>0.13042271137237549</v>
      </c>
      <c r="I183" s="9">
        <v>0.24337008595466614</v>
      </c>
      <c r="J183" s="9">
        <v>0.13081106543540955</v>
      </c>
      <c r="K183" s="9">
        <v>0.18545088171958923</v>
      </c>
      <c r="L183" s="9">
        <v>0.13725419342517853</v>
      </c>
      <c r="M183" s="9">
        <v>0.18545088171958923</v>
      </c>
      <c r="N183" s="9">
        <v>0.13831682503223419</v>
      </c>
    </row>
    <row r="184" spans="1:14">
      <c r="A184" s="9">
        <v>44</v>
      </c>
      <c r="B184" s="9">
        <v>25</v>
      </c>
      <c r="C184" s="9">
        <v>3.3852469176054001E-2</v>
      </c>
      <c r="D184" s="9">
        <v>3.3711038529872894E-2</v>
      </c>
      <c r="E184" s="9">
        <v>2.6641681790351868E-2</v>
      </c>
      <c r="F184" s="9">
        <v>2.6341576129198074E-2</v>
      </c>
      <c r="G184" s="9">
        <v>0.24337008595466614</v>
      </c>
      <c r="H184" s="9">
        <v>0.13909873366355896</v>
      </c>
      <c r="I184" s="9">
        <v>0.24337008595466614</v>
      </c>
      <c r="J184" s="9">
        <v>0.1385175883769989</v>
      </c>
      <c r="K184" s="9">
        <v>0.18545088171958923</v>
      </c>
      <c r="L184" s="9">
        <v>0.14365896582603455</v>
      </c>
      <c r="M184" s="9">
        <v>0.18545088171958923</v>
      </c>
      <c r="N184" s="9">
        <v>0.14204071462154388</v>
      </c>
    </row>
    <row r="185" spans="1:14">
      <c r="A185" s="9">
        <v>44</v>
      </c>
      <c r="B185" s="9">
        <v>30</v>
      </c>
      <c r="C185" s="9">
        <v>3.1138189136981964E-2</v>
      </c>
      <c r="D185" s="9">
        <v>3.1243586912751198E-2</v>
      </c>
      <c r="E185" s="9">
        <v>2.386203408241272E-2</v>
      </c>
      <c r="F185" s="9">
        <v>2.3825418204069138E-2</v>
      </c>
      <c r="G185" s="9">
        <v>0.24337008595466614</v>
      </c>
      <c r="H185" s="9">
        <v>0.12794584035873413</v>
      </c>
      <c r="I185" s="9">
        <v>0.24337008595466614</v>
      </c>
      <c r="J185" s="9">
        <v>0.12837891280651093</v>
      </c>
      <c r="K185" s="9">
        <v>0.18545088171958923</v>
      </c>
      <c r="L185" s="9">
        <v>0.12867037951946259</v>
      </c>
      <c r="M185" s="9">
        <v>0.18545088171958923</v>
      </c>
      <c r="N185" s="9">
        <v>0.12847292423248291</v>
      </c>
    </row>
    <row r="186" spans="1:14">
      <c r="A186" s="9">
        <v>44</v>
      </c>
      <c r="B186" s="9">
        <v>35</v>
      </c>
      <c r="C186" s="9">
        <v>2.7642808854579926E-2</v>
      </c>
      <c r="D186" s="9">
        <v>2.7453102171421051E-2</v>
      </c>
      <c r="E186" s="9">
        <v>2.0299270749092102E-2</v>
      </c>
      <c r="F186" s="9">
        <v>2.0659679546952248E-2</v>
      </c>
      <c r="G186" s="9">
        <v>0.24337008595466614</v>
      </c>
      <c r="H186" s="9">
        <v>0.11358343064785004</v>
      </c>
      <c r="I186" s="9">
        <v>0.24337008595466614</v>
      </c>
      <c r="J186" s="9">
        <v>0.11280392855405807</v>
      </c>
      <c r="K186" s="9">
        <v>0.18545088171958923</v>
      </c>
      <c r="L186" s="9">
        <v>0.10945901274681091</v>
      </c>
      <c r="M186" s="9">
        <v>0.18545088171958923</v>
      </c>
      <c r="N186" s="9">
        <v>0.11140243709087372</v>
      </c>
    </row>
    <row r="187" spans="1:14">
      <c r="A187" s="9">
        <v>44</v>
      </c>
      <c r="B187" s="9">
        <v>40</v>
      </c>
      <c r="C187" s="9">
        <v>2.3434832692146301E-2</v>
      </c>
      <c r="D187" s="9">
        <v>2.3842606693506241E-2</v>
      </c>
      <c r="E187" s="9">
        <v>1.7664797604084015E-2</v>
      </c>
      <c r="F187" s="9">
        <v>1.7807178199291229E-2</v>
      </c>
      <c r="G187" s="9">
        <v>0.24337008595466614</v>
      </c>
      <c r="H187" s="9">
        <v>9.6292987465858459E-2</v>
      </c>
      <c r="I187" s="9">
        <v>0.24337008595466614</v>
      </c>
      <c r="J187" s="9">
        <v>9.7968518733978271E-2</v>
      </c>
      <c r="K187" s="9">
        <v>0.18545088171958923</v>
      </c>
      <c r="L187" s="9">
        <v>9.5253244042396545E-2</v>
      </c>
      <c r="M187" s="9">
        <v>0.18545088171958923</v>
      </c>
      <c r="N187" s="9">
        <v>9.6020996570587158E-2</v>
      </c>
    </row>
    <row r="188" spans="1:14">
      <c r="A188" s="9">
        <v>44</v>
      </c>
      <c r="B188" s="9">
        <v>45</v>
      </c>
      <c r="C188" s="9">
        <v>2.1090332418680191E-2</v>
      </c>
      <c r="D188" s="9">
        <v>2.0871173590421677E-2</v>
      </c>
      <c r="E188" s="9">
        <v>1.5699824318289757E-2</v>
      </c>
      <c r="F188" s="9">
        <v>1.5482255257666111E-2</v>
      </c>
      <c r="G188" s="9">
        <v>0.24337008595466614</v>
      </c>
      <c r="H188" s="9">
        <v>8.6659513413906097E-2</v>
      </c>
      <c r="I188" s="9">
        <v>0.24337008595466614</v>
      </c>
      <c r="J188" s="9">
        <v>8.5758991539478302E-2</v>
      </c>
      <c r="K188" s="9">
        <v>0.18545088171958923</v>
      </c>
      <c r="L188" s="9">
        <v>8.4657587110996246E-2</v>
      </c>
      <c r="M188" s="9">
        <v>0.18545088171958923</v>
      </c>
      <c r="N188" s="9">
        <v>8.348439633846283E-2</v>
      </c>
    </row>
    <row r="189" spans="1:14">
      <c r="A189" s="9">
        <v>44</v>
      </c>
      <c r="B189" s="9">
        <v>50</v>
      </c>
      <c r="C189" s="9">
        <v>1.8579784780740738E-2</v>
      </c>
      <c r="D189" s="9">
        <v>1.8566079437732697E-2</v>
      </c>
      <c r="E189" s="9">
        <v>1.406958419829607E-2</v>
      </c>
      <c r="F189" s="9">
        <v>1.3655481860041618E-2</v>
      </c>
      <c r="G189" s="9">
        <v>0.24337008595466614</v>
      </c>
      <c r="H189" s="9">
        <v>7.6343752443790436E-2</v>
      </c>
      <c r="I189" s="9">
        <v>0.24337008595466614</v>
      </c>
      <c r="J189" s="9">
        <v>7.6287433505058289E-2</v>
      </c>
      <c r="K189" s="9">
        <v>0.18545088171958923</v>
      </c>
      <c r="L189" s="9">
        <v>7.5866900384426117E-2</v>
      </c>
      <c r="M189" s="9">
        <v>0.18545088171958923</v>
      </c>
      <c r="N189" s="9">
        <v>7.3633953928947449E-2</v>
      </c>
    </row>
    <row r="190" spans="1:14">
      <c r="A190" s="9">
        <v>44</v>
      </c>
      <c r="B190" s="9">
        <v>55</v>
      </c>
      <c r="C190" s="9">
        <v>1.7050299793481827E-2</v>
      </c>
      <c r="D190" s="9">
        <v>1.6823785379528999E-2</v>
      </c>
      <c r="E190" s="9">
        <v>1.2072060257196426E-2</v>
      </c>
      <c r="F190" s="9">
        <v>1.2240314856171608E-2</v>
      </c>
      <c r="G190" s="9">
        <v>0.24337008595466614</v>
      </c>
      <c r="H190" s="9">
        <v>7.0059143006801605E-2</v>
      </c>
      <c r="I190" s="9">
        <v>0.24337008595466614</v>
      </c>
      <c r="J190" s="9">
        <v>6.9128401577472687E-2</v>
      </c>
      <c r="K190" s="9">
        <v>0.18545088171958923</v>
      </c>
      <c r="L190" s="9">
        <v>6.5095730125904083E-2</v>
      </c>
      <c r="M190" s="9">
        <v>0.18545088171958923</v>
      </c>
      <c r="N190" s="9">
        <v>6.6003002226352692E-2</v>
      </c>
    </row>
    <row r="191" spans="1:14">
      <c r="A191" s="9">
        <v>44</v>
      </c>
      <c r="B191" s="9">
        <v>60</v>
      </c>
      <c r="C191" s="9">
        <v>1.5308543108403683E-2</v>
      </c>
      <c r="D191" s="9">
        <v>1.5522336587309837E-2</v>
      </c>
      <c r="E191" s="9">
        <v>1.0994686745107174E-2</v>
      </c>
      <c r="F191" s="9">
        <v>1.1150132864713669E-2</v>
      </c>
      <c r="G191" s="9">
        <v>0.24337008595466614</v>
      </c>
      <c r="H191" s="9">
        <v>6.290232390165329E-2</v>
      </c>
      <c r="I191" s="9">
        <v>0.24337008595466614</v>
      </c>
      <c r="J191" s="9">
        <v>6.3780792057514191E-2</v>
      </c>
      <c r="K191" s="9">
        <v>0.18545088171958923</v>
      </c>
      <c r="L191" s="9">
        <v>5.9286247938871384E-2</v>
      </c>
      <c r="M191" s="9">
        <v>0.18545088171958923</v>
      </c>
      <c r="N191" s="9">
        <v>6.0124453157186508E-2</v>
      </c>
    </row>
    <row r="192" spans="1:14">
      <c r="A192" s="9">
        <v>45</v>
      </c>
      <c r="B192" s="9">
        <v>15</v>
      </c>
      <c r="C192" s="9">
        <v>3.5613663494586945E-3</v>
      </c>
      <c r="D192" s="9">
        <v>3.5585400182753801E-3</v>
      </c>
      <c r="E192" s="9">
        <v>1.6069631092250347E-3</v>
      </c>
      <c r="F192" s="9">
        <v>1.6032588900998235E-3</v>
      </c>
      <c r="G192" s="9">
        <v>4.6046402305364609E-2</v>
      </c>
      <c r="H192" s="9">
        <v>7.7342987060546875E-2</v>
      </c>
      <c r="I192" s="9">
        <v>4.6046402305364609E-2</v>
      </c>
      <c r="J192" s="9">
        <v>7.7281609177589417E-2</v>
      </c>
      <c r="K192" s="9">
        <v>1.767389103770256E-2</v>
      </c>
      <c r="L192" s="9">
        <v>9.0922996401786804E-2</v>
      </c>
      <c r="M192" s="9">
        <v>1.7670789733529091E-2</v>
      </c>
      <c r="N192" s="9">
        <v>9.0729326009750366E-2</v>
      </c>
    </row>
    <row r="193" spans="1:14">
      <c r="A193" s="9">
        <v>45</v>
      </c>
      <c r="B193" s="9">
        <v>20</v>
      </c>
      <c r="C193" s="9">
        <v>5.3980527445673943E-3</v>
      </c>
      <c r="D193" s="9">
        <v>5.400252528488636E-3</v>
      </c>
      <c r="E193" s="9">
        <v>1.9387452630326152E-3</v>
      </c>
      <c r="F193" s="9">
        <v>1.9721679855138063E-3</v>
      </c>
      <c r="G193" s="9">
        <v>4.6046402305364609E-2</v>
      </c>
      <c r="H193" s="9">
        <v>0.11723071336746216</v>
      </c>
      <c r="I193" s="9">
        <v>4.6046402305364609E-2</v>
      </c>
      <c r="J193" s="9">
        <v>0.11727848649024963</v>
      </c>
      <c r="K193" s="9">
        <v>1.767389103770256E-2</v>
      </c>
      <c r="L193" s="9">
        <v>0.1096954420208931</v>
      </c>
      <c r="M193" s="9">
        <v>1.7670789733529091E-2</v>
      </c>
      <c r="N193" s="9">
        <v>0.11160610616207123</v>
      </c>
    </row>
    <row r="194" spans="1:14">
      <c r="A194" s="9">
        <v>45</v>
      </c>
      <c r="B194" s="9">
        <v>25</v>
      </c>
      <c r="C194" s="9">
        <v>6.0056042857468128E-3</v>
      </c>
      <c r="D194" s="9">
        <v>6.0133296065032482E-3</v>
      </c>
      <c r="E194" s="9">
        <v>2.2938509937375784E-3</v>
      </c>
      <c r="F194" s="9">
        <v>2.2099181078374386E-3</v>
      </c>
      <c r="G194" s="9">
        <v>4.6046402305364609E-2</v>
      </c>
      <c r="H194" s="9">
        <v>0.13042505085468292</v>
      </c>
      <c r="I194" s="9">
        <v>4.6046402305364609E-2</v>
      </c>
      <c r="J194" s="9">
        <v>0.13059282302856445</v>
      </c>
      <c r="K194" s="9">
        <v>1.767389103770256E-2</v>
      </c>
      <c r="L194" s="9">
        <v>0.12978754937648773</v>
      </c>
      <c r="M194" s="9">
        <v>1.7670789733529091E-2</v>
      </c>
      <c r="N194" s="9">
        <v>0.12506051361560822</v>
      </c>
    </row>
    <row r="195" spans="1:14">
      <c r="A195" s="9">
        <v>45</v>
      </c>
      <c r="B195" s="9">
        <v>30</v>
      </c>
      <c r="C195" s="9">
        <v>5.6838705204427242E-3</v>
      </c>
      <c r="D195" s="9">
        <v>5.6326165795326233E-3</v>
      </c>
      <c r="E195" s="9">
        <v>2.1637256722897291E-3</v>
      </c>
      <c r="F195" s="9">
        <v>2.277532359585166E-3</v>
      </c>
      <c r="G195" s="9">
        <v>4.6046402305364609E-2</v>
      </c>
      <c r="H195" s="9">
        <v>0.12343788146972656</v>
      </c>
      <c r="I195" s="9">
        <v>4.6046402305364609E-2</v>
      </c>
      <c r="J195" s="9">
        <v>0.12232479453086853</v>
      </c>
      <c r="K195" s="9">
        <v>1.767389103770256E-2</v>
      </c>
      <c r="L195" s="9">
        <v>0.12242497503757477</v>
      </c>
      <c r="M195" s="9">
        <v>1.7670789733529091E-2</v>
      </c>
      <c r="N195" s="9">
        <v>0.12888684868812561</v>
      </c>
    </row>
    <row r="196" spans="1:14">
      <c r="A196" s="9">
        <v>45</v>
      </c>
      <c r="B196" s="9">
        <v>35</v>
      </c>
      <c r="C196" s="9">
        <v>5.0281896255910397E-3</v>
      </c>
      <c r="D196" s="9">
        <v>5.0962716341018677E-3</v>
      </c>
      <c r="E196" s="9">
        <v>2.2870996035635471E-3</v>
      </c>
      <c r="F196" s="9">
        <v>2.1881069988012314E-3</v>
      </c>
      <c r="G196" s="9">
        <v>4.6046402305364609E-2</v>
      </c>
      <c r="H196" s="9">
        <v>0.10919831693172455</v>
      </c>
      <c r="I196" s="9">
        <v>4.6046402305364609E-2</v>
      </c>
      <c r="J196" s="9">
        <v>0.11067686975002289</v>
      </c>
      <c r="K196" s="9">
        <v>1.767389103770256E-2</v>
      </c>
      <c r="L196" s="9">
        <v>0.12940555810928345</v>
      </c>
      <c r="M196" s="9">
        <v>1.7670789733529091E-2</v>
      </c>
      <c r="N196" s="9">
        <v>0.12382621318101883</v>
      </c>
    </row>
    <row r="197" spans="1:14">
      <c r="A197" s="9">
        <v>45</v>
      </c>
      <c r="B197" s="9">
        <v>40</v>
      </c>
      <c r="C197" s="9">
        <v>4.6301987022161484E-3</v>
      </c>
      <c r="D197" s="9">
        <v>4.6358625404536724E-3</v>
      </c>
      <c r="E197" s="9">
        <v>1.9116321345791221E-3</v>
      </c>
      <c r="F197" s="9">
        <v>1.9877655431628227E-3</v>
      </c>
      <c r="G197" s="9">
        <v>4.6046402305364609E-2</v>
      </c>
      <c r="H197" s="9">
        <v>0.10055506229400635</v>
      </c>
      <c r="I197" s="9">
        <v>4.6046402305364609E-2</v>
      </c>
      <c r="J197" s="9">
        <v>0.10067806392908096</v>
      </c>
      <c r="K197" s="9">
        <v>1.767389103770256E-2</v>
      </c>
      <c r="L197" s="9">
        <v>0.10816136002540588</v>
      </c>
      <c r="M197" s="9">
        <v>1.7670789733529091E-2</v>
      </c>
      <c r="N197" s="9">
        <v>0.11248877644538879</v>
      </c>
    </row>
    <row r="198" spans="1:14">
      <c r="A198" s="9">
        <v>45</v>
      </c>
      <c r="B198" s="9">
        <v>45</v>
      </c>
      <c r="C198" s="9">
        <v>4.2515932582318783E-3</v>
      </c>
      <c r="D198" s="9">
        <v>4.2763706296682358E-3</v>
      </c>
      <c r="E198" s="9">
        <v>1.8048450583592057E-3</v>
      </c>
      <c r="F198" s="9">
        <v>1.7314176075160503E-3</v>
      </c>
      <c r="G198" s="9">
        <v>4.6046402305364609E-2</v>
      </c>
      <c r="H198" s="9">
        <v>9.2332802712917328E-2</v>
      </c>
      <c r="I198" s="9">
        <v>4.6046402305364609E-2</v>
      </c>
      <c r="J198" s="9">
        <v>9.2870898544788361E-2</v>
      </c>
      <c r="K198" s="9">
        <v>1.767389103770256E-2</v>
      </c>
      <c r="L198" s="9">
        <v>0.10211928188800812</v>
      </c>
      <c r="M198" s="9">
        <v>1.7670789733529091E-2</v>
      </c>
      <c r="N198" s="9">
        <v>9.7981899976730347E-2</v>
      </c>
    </row>
    <row r="199" spans="1:14">
      <c r="A199" s="9">
        <v>45</v>
      </c>
      <c r="B199" s="9">
        <v>50</v>
      </c>
      <c r="C199" s="9">
        <v>4.1574286296963692E-3</v>
      </c>
      <c r="D199" s="9">
        <v>4.0021440945565701E-3</v>
      </c>
      <c r="E199" s="9">
        <v>1.4157656114548445E-3</v>
      </c>
      <c r="F199" s="9">
        <v>1.465562847442925E-3</v>
      </c>
      <c r="G199" s="9">
        <v>4.6046402305364609E-2</v>
      </c>
      <c r="H199" s="9">
        <v>9.028780460357666E-2</v>
      </c>
      <c r="I199" s="9">
        <v>4.6046402305364609E-2</v>
      </c>
      <c r="J199" s="9">
        <v>8.6915455758571625E-2</v>
      </c>
      <c r="K199" s="9">
        <v>1.767389103770256E-2</v>
      </c>
      <c r="L199" s="9">
        <v>8.0104917287826538E-2</v>
      </c>
      <c r="M199" s="9">
        <v>1.7670789733529091E-2</v>
      </c>
      <c r="N199" s="9">
        <v>8.2937031984329224E-2</v>
      </c>
    </row>
    <row r="200" spans="1:14">
      <c r="A200" s="9">
        <v>45</v>
      </c>
      <c r="B200" s="9">
        <v>55</v>
      </c>
      <c r="C200" s="9">
        <v>3.6944975145161152E-3</v>
      </c>
      <c r="D200" s="9">
        <v>3.7942142225801945E-3</v>
      </c>
      <c r="E200" s="9">
        <v>1.236850512214005E-3</v>
      </c>
      <c r="F200" s="9">
        <v>1.2211530702188611E-3</v>
      </c>
      <c r="G200" s="9">
        <v>4.6046402305364609E-2</v>
      </c>
      <c r="H200" s="9">
        <v>8.0234229564666748E-2</v>
      </c>
      <c r="I200" s="9">
        <v>4.6046402305364609E-2</v>
      </c>
      <c r="J200" s="9">
        <v>8.2399800419807434E-2</v>
      </c>
      <c r="K200" s="9">
        <v>1.767389103770256E-2</v>
      </c>
      <c r="L200" s="9">
        <v>6.9981791079044342E-2</v>
      </c>
      <c r="M200" s="9">
        <v>1.7670789733529091E-2</v>
      </c>
      <c r="N200" s="9">
        <v>6.9105744361877441E-2</v>
      </c>
    </row>
    <row r="201" spans="1:14">
      <c r="A201" s="9">
        <v>45</v>
      </c>
      <c r="B201" s="9">
        <v>60</v>
      </c>
      <c r="C201" s="9">
        <v>3.6356020718812943E-3</v>
      </c>
      <c r="D201" s="9">
        <v>3.6368018481880426E-3</v>
      </c>
      <c r="E201" s="9">
        <v>1.0144137777388096E-3</v>
      </c>
      <c r="F201" s="9">
        <v>1.0139064397662878E-3</v>
      </c>
      <c r="G201" s="9">
        <v>4.6046402305364609E-2</v>
      </c>
      <c r="H201" s="9">
        <v>7.8955180943012238E-2</v>
      </c>
      <c r="I201" s="9">
        <v>4.6046402305364609E-2</v>
      </c>
      <c r="J201" s="9">
        <v>7.898123562335968E-2</v>
      </c>
      <c r="K201" s="9">
        <v>1.767389103770256E-2</v>
      </c>
      <c r="L201" s="9">
        <v>5.739617720246315E-2</v>
      </c>
      <c r="M201" s="9">
        <v>1.7670789733529091E-2</v>
      </c>
      <c r="N201" s="9">
        <v>5.7377539575099945E-2</v>
      </c>
    </row>
    <row r="202" spans="1:14">
      <c r="A202" s="9">
        <v>51</v>
      </c>
      <c r="B202" s="9">
        <v>15</v>
      </c>
      <c r="C202" s="9">
        <v>1.5711053274571896E-3</v>
      </c>
      <c r="D202" s="9">
        <v>1.5827832976356149E-3</v>
      </c>
      <c r="E202" s="9">
        <v>1.052109757438302E-3</v>
      </c>
      <c r="F202" s="9">
        <v>1.0228472528979182E-3</v>
      </c>
      <c r="G202" s="9">
        <v>2.3147011175751686E-2</v>
      </c>
      <c r="H202" s="9">
        <v>6.7875087261199951E-2</v>
      </c>
      <c r="I202" s="9">
        <v>2.3153055459260941E-2</v>
      </c>
      <c r="J202" s="9">
        <v>6.8361744284629822E-2</v>
      </c>
      <c r="K202" s="9">
        <v>1.4145071618258953E-2</v>
      </c>
      <c r="L202" s="9">
        <v>7.4379950761795044E-2</v>
      </c>
      <c r="M202" s="9">
        <v>1.414327509701252E-2</v>
      </c>
      <c r="N202" s="9">
        <v>7.2320394217967987E-2</v>
      </c>
    </row>
    <row r="203" spans="1:14">
      <c r="A203" s="9">
        <v>51</v>
      </c>
      <c r="B203" s="9">
        <v>20</v>
      </c>
      <c r="C203" s="9">
        <v>2.1428836043924093E-3</v>
      </c>
      <c r="D203" s="9">
        <v>2.2703655995428562E-3</v>
      </c>
      <c r="E203" s="9">
        <v>1.2802536366507411E-3</v>
      </c>
      <c r="F203" s="9">
        <v>1.3129443395882845E-3</v>
      </c>
      <c r="G203" s="9">
        <v>2.3147011175751686E-2</v>
      </c>
      <c r="H203" s="9">
        <v>9.2577122151851654E-2</v>
      </c>
      <c r="I203" s="9">
        <v>2.3153055459260941E-2</v>
      </c>
      <c r="J203" s="9">
        <v>9.8059006035327911E-2</v>
      </c>
      <c r="K203" s="9">
        <v>1.4145071618258953E-2</v>
      </c>
      <c r="L203" s="9">
        <v>9.0508811175823212E-2</v>
      </c>
      <c r="M203" s="9">
        <v>1.414327509701252E-2</v>
      </c>
      <c r="N203" s="9">
        <v>9.2831708490848541E-2</v>
      </c>
    </row>
    <row r="204" spans="1:14">
      <c r="A204" s="9">
        <v>51</v>
      </c>
      <c r="B204" s="9">
        <v>25</v>
      </c>
      <c r="C204" s="9">
        <v>3.0256041791290045E-3</v>
      </c>
      <c r="D204" s="9">
        <v>2.7915651444345713E-3</v>
      </c>
      <c r="E204" s="9">
        <v>1.6841936158016324E-3</v>
      </c>
      <c r="F204" s="9">
        <v>1.6402546316385269E-3</v>
      </c>
      <c r="G204" s="9">
        <v>2.3147011175751686E-2</v>
      </c>
      <c r="H204" s="9">
        <v>0.13071252405643463</v>
      </c>
      <c r="I204" s="9">
        <v>2.3153055459260941E-2</v>
      </c>
      <c r="J204" s="9">
        <v>0.12057005614042282</v>
      </c>
      <c r="K204" s="9">
        <v>1.4145071618258953E-2</v>
      </c>
      <c r="L204" s="9">
        <v>0.11906575411558151</v>
      </c>
      <c r="M204" s="9">
        <v>1.414327509701252E-2</v>
      </c>
      <c r="N204" s="9">
        <v>0.11597417294979095</v>
      </c>
    </row>
    <row r="205" spans="1:14">
      <c r="A205" s="9">
        <v>51</v>
      </c>
      <c r="B205" s="9">
        <v>30</v>
      </c>
      <c r="C205" s="9">
        <v>3.0905923340469599E-3</v>
      </c>
      <c r="D205" s="9">
        <v>3.0475868843495846E-3</v>
      </c>
      <c r="E205" s="9">
        <v>1.8218810437247157E-3</v>
      </c>
      <c r="F205" s="9">
        <v>1.8607156816869974E-3</v>
      </c>
      <c r="G205" s="9">
        <v>2.3147011175751686E-2</v>
      </c>
      <c r="H205" s="9">
        <v>0.13352014124393463</v>
      </c>
      <c r="I205" s="9">
        <v>2.3153055459260941E-2</v>
      </c>
      <c r="J205" s="9">
        <v>0.13162784278392792</v>
      </c>
      <c r="K205" s="9">
        <v>1.4145071618258953E-2</v>
      </c>
      <c r="L205" s="9">
        <v>0.12879970669746399</v>
      </c>
      <c r="M205" s="9">
        <v>1.414327509701252E-2</v>
      </c>
      <c r="N205" s="9">
        <v>0.13156186044216156</v>
      </c>
    </row>
    <row r="206" spans="1:14">
      <c r="A206" s="9">
        <v>51</v>
      </c>
      <c r="B206" s="9">
        <v>35</v>
      </c>
      <c r="C206" s="9">
        <v>2.8121317736804485E-3</v>
      </c>
      <c r="D206" s="9">
        <v>3.0353667680174112E-3</v>
      </c>
      <c r="E206" s="9">
        <v>1.8481091829016805E-3</v>
      </c>
      <c r="F206" s="9">
        <v>1.8827206222340465E-3</v>
      </c>
      <c r="G206" s="9">
        <v>2.3147011175751686E-2</v>
      </c>
      <c r="H206" s="9">
        <v>0.12149006128311157</v>
      </c>
      <c r="I206" s="9">
        <v>2.3153055459260941E-2</v>
      </c>
      <c r="J206" s="9">
        <v>0.13110005855560303</v>
      </c>
      <c r="K206" s="9">
        <v>1.4145071618258953E-2</v>
      </c>
      <c r="L206" s="9">
        <v>0.13065393269062042</v>
      </c>
      <c r="M206" s="9">
        <v>1.414327509701252E-2</v>
      </c>
      <c r="N206" s="9">
        <v>0.13311772048473358</v>
      </c>
    </row>
    <row r="207" spans="1:14">
      <c r="A207" s="9">
        <v>51</v>
      </c>
      <c r="B207" s="9">
        <v>40</v>
      </c>
      <c r="C207" s="9">
        <v>2.9073560144752264E-3</v>
      </c>
      <c r="D207" s="9">
        <v>2.8165131807327271E-3</v>
      </c>
      <c r="E207" s="9">
        <v>1.8158676102757454E-3</v>
      </c>
      <c r="F207" s="9">
        <v>1.7258599400520325E-3</v>
      </c>
      <c r="G207" s="9">
        <v>2.3147011175751686E-2</v>
      </c>
      <c r="H207" s="9">
        <v>0.12560394406318665</v>
      </c>
      <c r="I207" s="9">
        <v>2.3153055459260941E-2</v>
      </c>
      <c r="J207" s="9">
        <v>0.12164758145809174</v>
      </c>
      <c r="K207" s="9">
        <v>1.4145071618258953E-2</v>
      </c>
      <c r="L207" s="9">
        <v>0.12837457656860352</v>
      </c>
      <c r="M207" s="9">
        <v>1.414327509701252E-2</v>
      </c>
      <c r="N207" s="9">
        <v>0.12202689796686172</v>
      </c>
    </row>
    <row r="208" spans="1:14">
      <c r="A208" s="9">
        <v>51</v>
      </c>
      <c r="B208" s="9">
        <v>45</v>
      </c>
      <c r="C208" s="9">
        <v>2.2685935255140066E-3</v>
      </c>
      <c r="D208" s="9">
        <v>2.4744535330682993E-3</v>
      </c>
      <c r="E208" s="9">
        <v>1.4249150408431888E-3</v>
      </c>
      <c r="F208" s="9">
        <v>1.4814147725701332E-3</v>
      </c>
      <c r="G208" s="9">
        <v>2.3147011175751686E-2</v>
      </c>
      <c r="H208" s="9">
        <v>9.8008051514625549E-2</v>
      </c>
      <c r="I208" s="9">
        <v>2.3153055459260941E-2</v>
      </c>
      <c r="J208" s="9">
        <v>0.10687373578548431</v>
      </c>
      <c r="K208" s="9">
        <v>1.4145071618258953E-2</v>
      </c>
      <c r="L208" s="9">
        <v>0.10073579847812653</v>
      </c>
      <c r="M208" s="9">
        <v>1.414327509701252E-2</v>
      </c>
      <c r="N208" s="9">
        <v>0.10474340617656708</v>
      </c>
    </row>
    <row r="209" spans="1:14">
      <c r="A209" s="9">
        <v>51</v>
      </c>
      <c r="B209" s="9">
        <v>50</v>
      </c>
      <c r="C209" s="9">
        <v>2.1818839013576508E-3</v>
      </c>
      <c r="D209" s="9">
        <v>2.0841651130467653E-3</v>
      </c>
      <c r="E209" s="9">
        <v>1.3301450526341796E-3</v>
      </c>
      <c r="F209" s="9">
        <v>1.2399307452142239E-3</v>
      </c>
      <c r="G209" s="9">
        <v>2.3147011175751686E-2</v>
      </c>
      <c r="H209" s="9">
        <v>9.4262011349201202E-2</v>
      </c>
      <c r="I209" s="9">
        <v>2.3153055459260941E-2</v>
      </c>
      <c r="J209" s="9">
        <v>9.0016849339008331E-2</v>
      </c>
      <c r="K209" s="9">
        <v>1.4145071618258953E-2</v>
      </c>
      <c r="L209" s="9">
        <v>9.4035938382148743E-2</v>
      </c>
      <c r="M209" s="9">
        <v>1.414327509701252E-2</v>
      </c>
      <c r="N209" s="9">
        <v>8.7669283151626587E-2</v>
      </c>
    </row>
    <row r="210" spans="1:14">
      <c r="A210" s="9">
        <v>51</v>
      </c>
      <c r="B210" s="9">
        <v>55</v>
      </c>
      <c r="C210" s="9">
        <v>2.085820073261857E-3</v>
      </c>
      <c r="D210" s="9">
        <v>1.6992279561236501E-3</v>
      </c>
      <c r="E210" s="9">
        <v>8.917622035369277E-4</v>
      </c>
      <c r="F210" s="9">
        <v>1.0512493317946792E-3</v>
      </c>
      <c r="G210" s="9">
        <v>2.3147011175751686E-2</v>
      </c>
      <c r="H210" s="9">
        <v>9.0111851692199707E-2</v>
      </c>
      <c r="I210" s="9">
        <v>2.3153055459260941E-2</v>
      </c>
      <c r="J210" s="9">
        <v>7.3391087353229523E-2</v>
      </c>
      <c r="K210" s="9">
        <v>1.4145071618258953E-2</v>
      </c>
      <c r="L210" s="9">
        <v>6.3044019043445587E-2</v>
      </c>
      <c r="M210" s="9">
        <v>1.414327509701252E-2</v>
      </c>
      <c r="N210" s="9">
        <v>7.432856410741806E-2</v>
      </c>
    </row>
    <row r="211" spans="1:14">
      <c r="A211" s="9">
        <v>51</v>
      </c>
      <c r="B211" s="9">
        <v>60</v>
      </c>
      <c r="C211" s="9">
        <v>1.0610396275296807E-3</v>
      </c>
      <c r="D211" s="9">
        <v>1.3510286808013916E-3</v>
      </c>
      <c r="E211" s="9">
        <v>9.9583470728248358E-4</v>
      </c>
      <c r="F211" s="9">
        <v>9.2533760471269488E-4</v>
      </c>
      <c r="G211" s="9">
        <v>2.3147011175751686E-2</v>
      </c>
      <c r="H211" s="9">
        <v>4.5839164406061172E-2</v>
      </c>
      <c r="I211" s="9">
        <v>2.3153055459260941E-2</v>
      </c>
      <c r="J211" s="9">
        <v>5.8352068066596985E-2</v>
      </c>
      <c r="K211" s="9">
        <v>1.4145071618258953E-2</v>
      </c>
      <c r="L211" s="9">
        <v>7.040153443813324E-2</v>
      </c>
      <c r="M211" s="9">
        <v>1.414327509701252E-2</v>
      </c>
      <c r="N211" s="9">
        <v>6.5425977110862732E-2</v>
      </c>
    </row>
    <row r="212" spans="1:14">
      <c r="A212" s="9">
        <v>52</v>
      </c>
      <c r="B212" s="9">
        <v>15</v>
      </c>
      <c r="C212" s="9">
        <v>1.8245269893668592E-4</v>
      </c>
      <c r="D212" s="9">
        <v>1.8146853835787624E-4</v>
      </c>
      <c r="E212" s="9">
        <v>2.3767615493852645E-4</v>
      </c>
      <c r="F212" s="9">
        <v>2.2222044935915619E-4</v>
      </c>
      <c r="G212" s="9">
        <v>3.3852776978164911E-3</v>
      </c>
      <c r="H212" s="9">
        <v>5.389593169093132E-2</v>
      </c>
      <c r="I212" s="9">
        <v>3.3852774649858475E-3</v>
      </c>
      <c r="J212" s="9">
        <v>5.3605217486619949E-2</v>
      </c>
      <c r="K212" s="9">
        <v>3.6275687161833048E-3</v>
      </c>
      <c r="L212" s="9">
        <v>6.5519407391548157E-2</v>
      </c>
      <c r="M212" s="9">
        <v>3.6275687161833048E-3</v>
      </c>
      <c r="N212" s="9">
        <v>6.1258785426616669E-2</v>
      </c>
    </row>
    <row r="213" spans="1:14">
      <c r="A213" s="9">
        <v>52</v>
      </c>
      <c r="B213" s="9">
        <v>20</v>
      </c>
      <c r="C213" s="9">
        <v>2.8554711025208235E-4</v>
      </c>
      <c r="D213" s="9">
        <v>2.9692839598283172E-4</v>
      </c>
      <c r="E213" s="9">
        <v>2.9089112649671733E-4</v>
      </c>
      <c r="F213" s="9">
        <v>2.9123722924850881E-4</v>
      </c>
      <c r="G213" s="9">
        <v>3.3852776978164911E-3</v>
      </c>
      <c r="H213" s="9">
        <v>8.4349684417247772E-2</v>
      </c>
      <c r="I213" s="9">
        <v>3.3852774649858475E-3</v>
      </c>
      <c r="J213" s="9">
        <v>8.771168440580368E-2</v>
      </c>
      <c r="K213" s="9">
        <v>3.6275687161833048E-3</v>
      </c>
      <c r="L213" s="9">
        <v>8.018900454044342E-2</v>
      </c>
      <c r="M213" s="9">
        <v>3.6275687161833048E-3</v>
      </c>
      <c r="N213" s="9">
        <v>8.0284416675567627E-2</v>
      </c>
    </row>
    <row r="214" spans="1:14">
      <c r="A214" s="9">
        <v>52</v>
      </c>
      <c r="B214" s="9">
        <v>25</v>
      </c>
      <c r="C214" s="9">
        <v>4.6625579125247896E-4</v>
      </c>
      <c r="D214" s="9">
        <v>4.3474070844240487E-4</v>
      </c>
      <c r="E214" s="9">
        <v>5.3762347670271993E-4</v>
      </c>
      <c r="F214" s="9">
        <v>5.3699937416240573E-4</v>
      </c>
      <c r="G214" s="9">
        <v>3.3852776978164911E-3</v>
      </c>
      <c r="H214" s="9">
        <v>0.1377304345369339</v>
      </c>
      <c r="I214" s="9">
        <v>3.3852774649858475E-3</v>
      </c>
      <c r="J214" s="9">
        <v>0.12842099368572235</v>
      </c>
      <c r="K214" s="9">
        <v>3.6275687161833048E-3</v>
      </c>
      <c r="L214" s="9">
        <v>0.14820490777492523</v>
      </c>
      <c r="M214" s="9">
        <v>3.6275687161833048E-3</v>
      </c>
      <c r="N214" s="9">
        <v>0.14803285896778107</v>
      </c>
    </row>
    <row r="215" spans="1:14">
      <c r="A215" s="9">
        <v>52</v>
      </c>
      <c r="B215" s="9">
        <v>30</v>
      </c>
      <c r="C215" s="9">
        <v>4.4668972259387374E-4</v>
      </c>
      <c r="D215" s="9">
        <v>5.0068006385117769E-4</v>
      </c>
      <c r="E215" s="9">
        <v>5.2847270853817463E-4</v>
      </c>
      <c r="F215" s="9">
        <v>5.2703573601320386E-4</v>
      </c>
      <c r="G215" s="9">
        <v>3.3852776978164911E-3</v>
      </c>
      <c r="H215" s="9">
        <v>0.13195069134235382</v>
      </c>
      <c r="I215" s="9">
        <v>3.3852774649858475E-3</v>
      </c>
      <c r="J215" s="9">
        <v>0.14789927005767822</v>
      </c>
      <c r="K215" s="9">
        <v>3.6275687161833048E-3</v>
      </c>
      <c r="L215" s="9">
        <v>0.14568234980106354</v>
      </c>
      <c r="M215" s="9">
        <v>3.6275687161833048E-3</v>
      </c>
      <c r="N215" s="9">
        <v>0.14528621733188629</v>
      </c>
    </row>
    <row r="216" spans="1:14">
      <c r="A216" s="9">
        <v>52</v>
      </c>
      <c r="B216" s="9">
        <v>35</v>
      </c>
      <c r="C216" s="9">
        <v>5.3990160813555121E-4</v>
      </c>
      <c r="D216" s="9">
        <v>4.8134918324649334E-4</v>
      </c>
      <c r="E216" s="9">
        <v>4.3088593520224094E-4</v>
      </c>
      <c r="F216" s="9">
        <v>4.5290240086615086E-4</v>
      </c>
      <c r="G216" s="9">
        <v>3.3852776978164911E-3</v>
      </c>
      <c r="H216" s="9">
        <v>0.15948517620563507</v>
      </c>
      <c r="I216" s="9">
        <v>3.3852774649858475E-3</v>
      </c>
      <c r="J216" s="9">
        <v>0.14218899607658386</v>
      </c>
      <c r="K216" s="9">
        <v>3.6275687161833048E-3</v>
      </c>
      <c r="L216" s="9">
        <v>0.11878091841936111</v>
      </c>
      <c r="M216" s="9">
        <v>3.6275687161833048E-3</v>
      </c>
      <c r="N216" s="9">
        <v>0.12485012412071228</v>
      </c>
    </row>
    <row r="217" spans="1:14">
      <c r="A217" s="9">
        <v>52</v>
      </c>
      <c r="B217" s="9">
        <v>40</v>
      </c>
      <c r="C217" s="9">
        <v>3.7634524051100016E-4</v>
      </c>
      <c r="D217" s="9">
        <v>4.1708265780471265E-4</v>
      </c>
      <c r="E217" s="9">
        <v>4.0475738933309913E-4</v>
      </c>
      <c r="F217" s="9">
        <v>3.9008603198453784E-4</v>
      </c>
      <c r="G217" s="9">
        <v>3.3852776978164911E-3</v>
      </c>
      <c r="H217" s="9">
        <v>0.11117115616798401</v>
      </c>
      <c r="I217" s="9">
        <v>3.3852774649858475E-3</v>
      </c>
      <c r="J217" s="9">
        <v>0.12320486456155777</v>
      </c>
      <c r="K217" s="9">
        <v>3.6275687161833048E-3</v>
      </c>
      <c r="L217" s="9">
        <v>0.11157814413309097</v>
      </c>
      <c r="M217" s="9">
        <v>3.6275687161833048E-3</v>
      </c>
      <c r="N217" s="9">
        <v>0.10753373801708221</v>
      </c>
    </row>
    <row r="218" spans="1:14">
      <c r="A218" s="9">
        <v>52</v>
      </c>
      <c r="B218" s="9">
        <v>45</v>
      </c>
      <c r="C218" s="9">
        <v>3.6756906774826348E-4</v>
      </c>
      <c r="D218" s="9">
        <v>3.4528077230788767E-4</v>
      </c>
      <c r="E218" s="9">
        <v>3.6767212441191077E-4</v>
      </c>
      <c r="F218" s="9">
        <v>3.4361542202532291E-4</v>
      </c>
      <c r="G218" s="9">
        <v>3.3852776978164911E-3</v>
      </c>
      <c r="H218" s="9">
        <v>0.10857870429754257</v>
      </c>
      <c r="I218" s="9">
        <v>3.3852774649858475E-3</v>
      </c>
      <c r="J218" s="9">
        <v>0.10199481993913651</v>
      </c>
      <c r="K218" s="9">
        <v>3.6275687161833048E-3</v>
      </c>
      <c r="L218" s="9">
        <v>0.10135497152805328</v>
      </c>
      <c r="M218" s="9">
        <v>3.6275687161833048E-3</v>
      </c>
      <c r="N218" s="9">
        <v>9.4723336398601532E-2</v>
      </c>
    </row>
    <row r="219" spans="1:14">
      <c r="A219" s="9">
        <v>52</v>
      </c>
      <c r="B219" s="9">
        <v>50</v>
      </c>
      <c r="C219" s="9">
        <v>2.8093534638173878E-4</v>
      </c>
      <c r="D219" s="9">
        <v>2.8410216327756643E-4</v>
      </c>
      <c r="E219" s="9">
        <v>3.3787454594857991E-4</v>
      </c>
      <c r="F219" s="9">
        <v>3.0992229585535824E-4</v>
      </c>
      <c r="G219" s="9">
        <v>3.3852776978164911E-3</v>
      </c>
      <c r="H219" s="9">
        <v>8.2987383008003235E-2</v>
      </c>
      <c r="I219" s="9">
        <v>3.3852774649858475E-3</v>
      </c>
      <c r="J219" s="9">
        <v>8.39228555560112E-2</v>
      </c>
      <c r="K219" s="9">
        <v>3.6275687161833048E-3</v>
      </c>
      <c r="L219" s="9">
        <v>9.3140773475170135E-2</v>
      </c>
      <c r="M219" s="9">
        <v>3.6275687161833048E-3</v>
      </c>
      <c r="N219" s="9">
        <v>8.5435263812541962E-2</v>
      </c>
    </row>
    <row r="220" spans="1:14">
      <c r="A220" s="9">
        <v>52</v>
      </c>
      <c r="B220" s="9">
        <v>55</v>
      </c>
      <c r="C220" s="9">
        <v>2.1889184426981956E-4</v>
      </c>
      <c r="D220" s="9">
        <v>2.3805201635695994E-4</v>
      </c>
      <c r="E220" s="9">
        <v>2.5504649966023862E-4</v>
      </c>
      <c r="F220" s="9">
        <v>2.8557059704326093E-4</v>
      </c>
      <c r="G220" s="9">
        <v>3.3852776978164911E-3</v>
      </c>
      <c r="H220" s="9">
        <v>6.4659938216209412E-2</v>
      </c>
      <c r="I220" s="9">
        <v>3.3852774649858475E-3</v>
      </c>
      <c r="J220" s="9">
        <v>7.0319794118404388E-2</v>
      </c>
      <c r="K220" s="9">
        <v>3.6275687161833048E-3</v>
      </c>
      <c r="L220" s="9">
        <v>7.0307835936546326E-2</v>
      </c>
      <c r="M220" s="9">
        <v>3.6275687161833048E-3</v>
      </c>
      <c r="N220" s="9">
        <v>7.8722313046455383E-2</v>
      </c>
    </row>
    <row r="221" spans="1:14">
      <c r="A221" s="9">
        <v>52</v>
      </c>
      <c r="B221" s="9">
        <v>60</v>
      </c>
      <c r="C221" s="9">
        <v>2.2068916587159038E-4</v>
      </c>
      <c r="D221" s="9">
        <v>2.0559305266942829E-4</v>
      </c>
      <c r="E221" s="9">
        <v>2.3666878405492753E-4</v>
      </c>
      <c r="F221" s="9">
        <v>2.6797928148880601E-4</v>
      </c>
      <c r="G221" s="9">
        <v>3.3852776978164911E-3</v>
      </c>
      <c r="H221" s="9">
        <v>6.5190859138965607E-2</v>
      </c>
      <c r="I221" s="9">
        <v>3.3852774649858475E-3</v>
      </c>
      <c r="J221" s="9">
        <v>6.0731522738933563E-2</v>
      </c>
      <c r="K221" s="9">
        <v>3.6275687161833048E-3</v>
      </c>
      <c r="L221" s="9">
        <v>6.5241709351539612E-2</v>
      </c>
      <c r="M221" s="9">
        <v>3.6275687161833048E-3</v>
      </c>
      <c r="N221" s="9">
        <v>7.3872968554496765E-2</v>
      </c>
    </row>
    <row r="222" spans="1:14">
      <c r="A222" s="9">
        <v>53</v>
      </c>
      <c r="B222" s="9">
        <v>15</v>
      </c>
      <c r="C222" s="9">
        <v>6.4563681371510029E-4</v>
      </c>
      <c r="D222" s="9">
        <v>6.6753663122653961E-4</v>
      </c>
      <c r="E222" s="9">
        <v>5.4871081374585629E-4</v>
      </c>
      <c r="F222" s="9">
        <v>5.4542237194254994E-4</v>
      </c>
      <c r="G222" s="9">
        <v>6.5350746735930443E-3</v>
      </c>
      <c r="H222" s="9">
        <v>9.8795630037784576E-2</v>
      </c>
      <c r="I222" s="9">
        <v>6.5352609381079674E-3</v>
      </c>
      <c r="J222" s="9">
        <v>0.10214383900165558</v>
      </c>
      <c r="K222" s="9">
        <v>4.5983819290995598E-3</v>
      </c>
      <c r="L222" s="9">
        <v>0.11932693421840668</v>
      </c>
      <c r="M222" s="9">
        <v>4.5984108000993729E-3</v>
      </c>
      <c r="N222" s="9">
        <v>0.11861106008291245</v>
      </c>
    </row>
    <row r="223" spans="1:14">
      <c r="A223" s="9">
        <v>53</v>
      </c>
      <c r="B223" s="9">
        <v>20</v>
      </c>
      <c r="C223" s="9">
        <v>7.8814593143761158E-4</v>
      </c>
      <c r="D223" s="9">
        <v>7.525728433392942E-4</v>
      </c>
      <c r="E223" s="9">
        <v>5.8014638489112258E-4</v>
      </c>
      <c r="F223" s="9">
        <v>5.9318443527445197E-4</v>
      </c>
      <c r="G223" s="9">
        <v>6.5350746735930443E-3</v>
      </c>
      <c r="H223" s="9">
        <v>0.12060243636369705</v>
      </c>
      <c r="I223" s="9">
        <v>6.5352609381079674E-3</v>
      </c>
      <c r="J223" s="9">
        <v>0.11515574157238007</v>
      </c>
      <c r="K223" s="9">
        <v>4.5983819290995598E-3</v>
      </c>
      <c r="L223" s="9">
        <v>0.12616315484046936</v>
      </c>
      <c r="M223" s="9">
        <v>4.5984108000993729E-3</v>
      </c>
      <c r="N223" s="9">
        <v>0.12899769842624664</v>
      </c>
    </row>
    <row r="224" spans="1:14">
      <c r="A224" s="9">
        <v>53</v>
      </c>
      <c r="B224" s="9">
        <v>25</v>
      </c>
      <c r="C224" s="9">
        <v>8.0821308074519038E-4</v>
      </c>
      <c r="D224" s="9">
        <v>7.9888157779350877E-4</v>
      </c>
      <c r="E224" s="9">
        <v>6.1662914231419563E-4</v>
      </c>
      <c r="F224" s="9">
        <v>5.926196463406086E-4</v>
      </c>
      <c r="G224" s="9">
        <v>6.5350746735930443E-3</v>
      </c>
      <c r="H224" s="9">
        <v>0.12367311865091324</v>
      </c>
      <c r="I224" s="9">
        <v>6.5352609381079674E-3</v>
      </c>
      <c r="J224" s="9">
        <v>0.12224172800779343</v>
      </c>
      <c r="K224" s="9">
        <v>4.5983819290995598E-3</v>
      </c>
      <c r="L224" s="9">
        <v>0.13409698009490967</v>
      </c>
      <c r="M224" s="9">
        <v>4.5984108000993729E-3</v>
      </c>
      <c r="N224" s="9">
        <v>0.12887488305568695</v>
      </c>
    </row>
    <row r="225" spans="1:14">
      <c r="A225" s="9">
        <v>53</v>
      </c>
      <c r="B225" s="9">
        <v>30</v>
      </c>
      <c r="C225" s="9">
        <v>8.0285477451980114E-4</v>
      </c>
      <c r="D225" s="9">
        <v>8.0442987382411957E-4</v>
      </c>
      <c r="E225" s="9">
        <v>5.2982632769271731E-4</v>
      </c>
      <c r="F225" s="9">
        <v>5.5472692474722862E-4</v>
      </c>
      <c r="G225" s="9">
        <v>6.5350746735930443E-3</v>
      </c>
      <c r="H225" s="9">
        <v>0.12285318970680237</v>
      </c>
      <c r="I225" s="9">
        <v>6.5352609381079674E-3</v>
      </c>
      <c r="J225" s="9">
        <v>0.1230907067656517</v>
      </c>
      <c r="K225" s="9">
        <v>4.5983819290995598E-3</v>
      </c>
      <c r="L225" s="9">
        <v>0.11522016674280167</v>
      </c>
      <c r="M225" s="9">
        <v>4.5984108000993729E-3</v>
      </c>
      <c r="N225" s="9">
        <v>0.12063448876142502</v>
      </c>
    </row>
    <row r="226" spans="1:14">
      <c r="A226" s="9">
        <v>53</v>
      </c>
      <c r="B226" s="9">
        <v>35</v>
      </c>
      <c r="C226" s="9">
        <v>7.0973177207633853E-4</v>
      </c>
      <c r="D226" s="9">
        <v>7.7336246613413095E-4</v>
      </c>
      <c r="E226" s="9">
        <v>5.1235826686024666E-4</v>
      </c>
      <c r="F226" s="9">
        <v>4.9876747652888298E-4</v>
      </c>
      <c r="G226" s="9">
        <v>6.5350746735930443E-3</v>
      </c>
      <c r="H226" s="9">
        <v>0.10860347002744675</v>
      </c>
      <c r="I226" s="9">
        <v>6.5352609381079674E-3</v>
      </c>
      <c r="J226" s="9">
        <v>0.11833689361810684</v>
      </c>
      <c r="K226" s="9">
        <v>4.5983819290995598E-3</v>
      </c>
      <c r="L226" s="9">
        <v>0.11142142862081528</v>
      </c>
      <c r="M226" s="9">
        <v>4.5984108000993729E-3</v>
      </c>
      <c r="N226" s="9">
        <v>0.10846518725156784</v>
      </c>
    </row>
    <row r="227" spans="1:14">
      <c r="A227" s="9">
        <v>53</v>
      </c>
      <c r="B227" s="9">
        <v>40</v>
      </c>
      <c r="C227" s="9">
        <v>7.2869035648182034E-4</v>
      </c>
      <c r="D227" s="9">
        <v>7.1390165248885751E-4</v>
      </c>
      <c r="E227" s="9">
        <v>4.380496684461832E-4</v>
      </c>
      <c r="F227" s="9">
        <v>4.4111479655839503E-4</v>
      </c>
      <c r="G227" s="9">
        <v>6.5350746735930443E-3</v>
      </c>
      <c r="H227" s="9">
        <v>0.11150451749563217</v>
      </c>
      <c r="I227" s="9">
        <v>6.5352609381079674E-3</v>
      </c>
      <c r="J227" s="9">
        <v>0.10923843085765839</v>
      </c>
      <c r="K227" s="9">
        <v>4.5983819290995598E-3</v>
      </c>
      <c r="L227" s="9">
        <v>9.5261700451374054E-2</v>
      </c>
      <c r="M227" s="9">
        <v>4.5984108000993729E-3</v>
      </c>
      <c r="N227" s="9">
        <v>9.5927663147449493E-2</v>
      </c>
    </row>
    <row r="228" spans="1:14">
      <c r="A228" s="9">
        <v>53</v>
      </c>
      <c r="B228" s="9">
        <v>45</v>
      </c>
      <c r="C228" s="9">
        <v>6.5593922045081854E-4</v>
      </c>
      <c r="D228" s="9">
        <v>6.3594843959435821E-4</v>
      </c>
      <c r="E228" s="9">
        <v>3.9522157749161124E-4</v>
      </c>
      <c r="F228" s="9">
        <v>3.9119855500757694E-4</v>
      </c>
      <c r="G228" s="9">
        <v>6.5350746735930443E-3</v>
      </c>
      <c r="H228" s="9">
        <v>0.10037210583686829</v>
      </c>
      <c r="I228" s="9">
        <v>6.5352609381079674E-3</v>
      </c>
      <c r="J228" s="9">
        <v>9.7310334444046021E-2</v>
      </c>
      <c r="K228" s="9">
        <v>4.5983819290995598E-3</v>
      </c>
      <c r="L228" s="9">
        <v>8.5947968065738678E-2</v>
      </c>
      <c r="M228" s="9">
        <v>4.5984108000993729E-3</v>
      </c>
      <c r="N228" s="9">
        <v>8.5072554647922516E-2</v>
      </c>
    </row>
    <row r="229" spans="1:14">
      <c r="A229" s="9">
        <v>53</v>
      </c>
      <c r="B229" s="9">
        <v>50</v>
      </c>
      <c r="C229" s="9">
        <v>6.122761988081038E-4</v>
      </c>
      <c r="D229" s="9">
        <v>5.4907967569306493E-4</v>
      </c>
      <c r="E229" s="9">
        <v>3.4321245038881898E-4</v>
      </c>
      <c r="F229" s="9">
        <v>3.5234761890023947E-4</v>
      </c>
      <c r="G229" s="9">
        <v>6.5350746735930443E-3</v>
      </c>
      <c r="H229" s="9">
        <v>9.3690775334835052E-2</v>
      </c>
      <c r="I229" s="9">
        <v>6.5352609381079674E-3</v>
      </c>
      <c r="J229" s="9">
        <v>8.4018021821975708E-2</v>
      </c>
      <c r="K229" s="9">
        <v>4.5983819290995598E-3</v>
      </c>
      <c r="L229" s="9">
        <v>7.4637658894062042E-2</v>
      </c>
      <c r="M229" s="9">
        <v>4.5984108000993729E-3</v>
      </c>
      <c r="N229" s="9">
        <v>7.6623782515525818E-2</v>
      </c>
    </row>
    <row r="230" spans="1:14">
      <c r="A230" s="9">
        <v>53</v>
      </c>
      <c r="B230" s="9">
        <v>55</v>
      </c>
      <c r="C230" s="9">
        <v>3.9081214345060289E-4</v>
      </c>
      <c r="D230" s="9">
        <v>4.6126139932312071E-4</v>
      </c>
      <c r="E230" s="9">
        <v>3.313755732960999E-4</v>
      </c>
      <c r="F230" s="9">
        <v>3.2420389470644295E-4</v>
      </c>
      <c r="G230" s="9">
        <v>6.5350746735930443E-3</v>
      </c>
      <c r="H230" s="9">
        <v>5.980224534869194E-2</v>
      </c>
      <c r="I230" s="9">
        <v>6.5352609381079674E-3</v>
      </c>
      <c r="J230" s="9">
        <v>7.0580407977104187E-2</v>
      </c>
      <c r="K230" s="9">
        <v>4.5983819290995598E-3</v>
      </c>
      <c r="L230" s="9">
        <v>7.2063513100147247E-2</v>
      </c>
      <c r="M230" s="9">
        <v>4.5984108000993729E-3</v>
      </c>
      <c r="N230" s="9">
        <v>7.0503465831279755E-2</v>
      </c>
    </row>
    <row r="231" spans="1:14">
      <c r="A231" s="9">
        <v>53</v>
      </c>
      <c r="B231" s="9">
        <v>60</v>
      </c>
      <c r="C231" s="9">
        <v>3.9277435280382633E-4</v>
      </c>
      <c r="D231" s="9">
        <v>3.7828646600246429E-4</v>
      </c>
      <c r="E231" s="9">
        <v>3.028515784535557E-4</v>
      </c>
      <c r="F231" s="9">
        <v>3.0482487636618316E-4</v>
      </c>
      <c r="G231" s="9">
        <v>6.5350746735930443E-3</v>
      </c>
      <c r="H231" s="9">
        <v>6.0102503746747971E-2</v>
      </c>
      <c r="I231" s="9">
        <v>6.5352609381079674E-3</v>
      </c>
      <c r="J231" s="9">
        <v>5.7883910834789276E-2</v>
      </c>
      <c r="K231" s="9">
        <v>4.5983819290995598E-3</v>
      </c>
      <c r="L231" s="9">
        <v>6.5860465168952942E-2</v>
      </c>
      <c r="M231" s="9">
        <v>4.5984108000993729E-3</v>
      </c>
      <c r="N231" s="9">
        <v>6.6289179027080536E-2</v>
      </c>
    </row>
    <row r="232" spans="1:14">
      <c r="A232" s="9">
        <v>54</v>
      </c>
      <c r="B232" s="9">
        <v>15</v>
      </c>
      <c r="C232" s="9">
        <v>6.7701563239097595E-4</v>
      </c>
      <c r="D232" s="9">
        <v>6.2046857783570886E-4</v>
      </c>
      <c r="E232" s="9">
        <v>6.0108909383416176E-4</v>
      </c>
      <c r="F232" s="9">
        <v>5.7099043624475598E-4</v>
      </c>
      <c r="G232" s="9">
        <v>7.8123854473233223E-3</v>
      </c>
      <c r="H232" s="9">
        <v>8.6659274995326996E-2</v>
      </c>
      <c r="I232" s="9">
        <v>7.8115169890224934E-3</v>
      </c>
      <c r="J232" s="9">
        <v>7.9429969191551208E-2</v>
      </c>
      <c r="K232" s="9">
        <v>5.0382912158966064E-3</v>
      </c>
      <c r="L232" s="9">
        <v>0.11930415779352188</v>
      </c>
      <c r="M232" s="9">
        <v>5.0504268147051334E-3</v>
      </c>
      <c r="N232" s="9">
        <v>0.11305785924196243</v>
      </c>
    </row>
    <row r="233" spans="1:14">
      <c r="A233" s="9">
        <v>54</v>
      </c>
      <c r="B233" s="9">
        <v>20</v>
      </c>
      <c r="C233" s="9">
        <v>7.5658585410565138E-4</v>
      </c>
      <c r="D233" s="9">
        <v>8.1052881432697177E-4</v>
      </c>
      <c r="E233" s="9">
        <v>5.7296000886708498E-4</v>
      </c>
      <c r="F233" s="9">
        <v>6.1765220016241074E-4</v>
      </c>
      <c r="G233" s="9">
        <v>7.8123854473233223E-3</v>
      </c>
      <c r="H233" s="9">
        <v>9.6844412386417389E-2</v>
      </c>
      <c r="I233" s="9">
        <v>7.8115169890224934E-3</v>
      </c>
      <c r="J233" s="9">
        <v>0.1037607416510582</v>
      </c>
      <c r="K233" s="9">
        <v>5.0382912158966064E-3</v>
      </c>
      <c r="L233" s="9">
        <v>0.1137210950255394</v>
      </c>
      <c r="M233" s="9">
        <v>5.0504268147051334E-3</v>
      </c>
      <c r="N233" s="9">
        <v>0.12229703366756439</v>
      </c>
    </row>
    <row r="234" spans="1:14">
      <c r="A234" s="9">
        <v>54</v>
      </c>
      <c r="B234" s="9">
        <v>25</v>
      </c>
      <c r="C234" s="9">
        <v>9.6042768564075232E-4</v>
      </c>
      <c r="D234" s="9">
        <v>9.8419177811592817E-4</v>
      </c>
      <c r="E234" s="9">
        <v>6.2612723559141159E-4</v>
      </c>
      <c r="F234" s="9">
        <v>6.289089797064662E-4</v>
      </c>
      <c r="G234" s="9">
        <v>7.8123854473233223E-3</v>
      </c>
      <c r="H234" s="9">
        <v>0.12293654680252075</v>
      </c>
      <c r="I234" s="9">
        <v>7.8115169890224934E-3</v>
      </c>
      <c r="J234" s="9">
        <v>0.12599240243434906</v>
      </c>
      <c r="K234" s="9">
        <v>5.0382912158966064E-3</v>
      </c>
      <c r="L234" s="9">
        <v>0.12427373230457306</v>
      </c>
      <c r="M234" s="9">
        <v>5.0504268147051334E-3</v>
      </c>
      <c r="N234" s="9">
        <v>0.12452590465545654</v>
      </c>
    </row>
    <row r="235" spans="1:14">
      <c r="A235" s="9">
        <v>54</v>
      </c>
      <c r="B235" s="9">
        <v>30</v>
      </c>
      <c r="C235" s="9">
        <v>1.1207399656996131E-3</v>
      </c>
      <c r="D235" s="9">
        <v>1.0657734237611294E-3</v>
      </c>
      <c r="E235" s="9">
        <v>5.7492003543302417E-4</v>
      </c>
      <c r="F235" s="9">
        <v>6.1106757493689656E-4</v>
      </c>
      <c r="G235" s="9">
        <v>7.8123854473233223E-3</v>
      </c>
      <c r="H235" s="9">
        <v>0.14345681667327881</v>
      </c>
      <c r="I235" s="9">
        <v>7.8115169890224934E-3</v>
      </c>
      <c r="J235" s="9">
        <v>0.13643616437911987</v>
      </c>
      <c r="K235" s="9">
        <v>5.0382912158966064E-3</v>
      </c>
      <c r="L235" s="9">
        <v>0.11411012709140778</v>
      </c>
      <c r="M235" s="9">
        <v>5.0504268147051334E-3</v>
      </c>
      <c r="N235" s="9">
        <v>0.12099325656890869</v>
      </c>
    </row>
    <row r="236" spans="1:14">
      <c r="A236" s="9">
        <v>54</v>
      </c>
      <c r="B236" s="9">
        <v>35</v>
      </c>
      <c r="C236" s="9">
        <v>1.0280426358804107E-3</v>
      </c>
      <c r="D236" s="9">
        <v>1.0301700094714761E-3</v>
      </c>
      <c r="E236" s="9">
        <v>6.4761773683130741E-4</v>
      </c>
      <c r="F236" s="9">
        <v>5.7258392916992307E-4</v>
      </c>
      <c r="G236" s="9">
        <v>7.8123854473233223E-3</v>
      </c>
      <c r="H236" s="9">
        <v>0.13159137964248657</v>
      </c>
      <c r="I236" s="9">
        <v>7.8115169890224934E-3</v>
      </c>
      <c r="J236" s="9">
        <v>0.13187836110591888</v>
      </c>
      <c r="K236" s="9">
        <v>5.0382912158966064E-3</v>
      </c>
      <c r="L236" s="9">
        <v>0.12853915989398956</v>
      </c>
      <c r="M236" s="9">
        <v>5.0504268147051334E-3</v>
      </c>
      <c r="N236" s="9">
        <v>0.11337337642908096</v>
      </c>
    </row>
    <row r="237" spans="1:14">
      <c r="A237" s="9">
        <v>54</v>
      </c>
      <c r="B237" s="9">
        <v>40</v>
      </c>
      <c r="C237" s="9">
        <v>8.8673713617026806E-4</v>
      </c>
      <c r="D237" s="9">
        <v>9.1022031847387552E-4</v>
      </c>
      <c r="E237" s="9">
        <v>5.127919721417129E-4</v>
      </c>
      <c r="F237" s="9">
        <v>5.2166590467095375E-4</v>
      </c>
      <c r="G237" s="9">
        <v>7.8123854473233223E-3</v>
      </c>
      <c r="H237" s="9">
        <v>0.11350401490926743</v>
      </c>
      <c r="I237" s="9">
        <v>7.8115169890224934E-3</v>
      </c>
      <c r="J237" s="9">
        <v>0.11652286350727081</v>
      </c>
      <c r="K237" s="9">
        <v>5.0382912158966064E-3</v>
      </c>
      <c r="L237" s="9">
        <v>0.10177894681692123</v>
      </c>
      <c r="M237" s="9">
        <v>5.0504268147051334E-3</v>
      </c>
      <c r="N237" s="9">
        <v>0.10329145193099976</v>
      </c>
    </row>
    <row r="238" spans="1:14">
      <c r="A238" s="9">
        <v>54</v>
      </c>
      <c r="B238" s="9">
        <v>45</v>
      </c>
      <c r="C238" s="9">
        <v>7.5713352998718619E-4</v>
      </c>
      <c r="D238" s="9">
        <v>7.6191237894818187E-4</v>
      </c>
      <c r="E238" s="9">
        <v>4.8320883070118725E-4</v>
      </c>
      <c r="F238" s="9">
        <v>4.6505226055160165E-4</v>
      </c>
      <c r="G238" s="9">
        <v>7.8123854473233223E-3</v>
      </c>
      <c r="H238" s="9">
        <v>9.6914514899253845E-2</v>
      </c>
      <c r="I238" s="9">
        <v>7.8115169890224934E-3</v>
      </c>
      <c r="J238" s="9">
        <v>9.7537055611610413E-2</v>
      </c>
      <c r="K238" s="9">
        <v>5.0382912158966064E-3</v>
      </c>
      <c r="L238" s="9">
        <v>9.5907285809516907E-2</v>
      </c>
      <c r="M238" s="9">
        <v>5.0504268147051334E-3</v>
      </c>
      <c r="N238" s="9">
        <v>9.2081770300865173E-2</v>
      </c>
    </row>
    <row r="239" spans="1:14">
      <c r="A239" s="9">
        <v>54</v>
      </c>
      <c r="B239" s="9">
        <v>50</v>
      </c>
      <c r="C239" s="9">
        <v>6.1944563640281558E-4</v>
      </c>
      <c r="D239" s="9">
        <v>6.2912958674132824E-4</v>
      </c>
      <c r="E239" s="9">
        <v>4.4032410369254649E-4</v>
      </c>
      <c r="F239" s="9">
        <v>4.0766032179817557E-4</v>
      </c>
      <c r="G239" s="9">
        <v>7.8123854473233223E-3</v>
      </c>
      <c r="H239" s="9">
        <v>7.9290203750133514E-2</v>
      </c>
      <c r="I239" s="9">
        <v>7.8115169890224934E-3</v>
      </c>
      <c r="J239" s="9">
        <v>8.0538719892501831E-2</v>
      </c>
      <c r="K239" s="9">
        <v>5.0382912158966064E-3</v>
      </c>
      <c r="L239" s="9">
        <v>8.7395526468753815E-2</v>
      </c>
      <c r="M239" s="9">
        <v>5.0504268147051334E-3</v>
      </c>
      <c r="N239" s="9">
        <v>8.0717995762825012E-2</v>
      </c>
    </row>
    <row r="240" spans="1:14">
      <c r="A240" s="9">
        <v>54</v>
      </c>
      <c r="B240" s="9">
        <v>55</v>
      </c>
      <c r="C240" s="9">
        <v>5.9659528778865933E-4</v>
      </c>
      <c r="D240" s="9">
        <v>5.311090499162674E-4</v>
      </c>
      <c r="E240" s="9">
        <v>3.3083523157984018E-4</v>
      </c>
      <c r="F240" s="9">
        <v>3.5272235982120037E-4</v>
      </c>
      <c r="G240" s="9">
        <v>7.8123854473233223E-3</v>
      </c>
      <c r="H240" s="9">
        <v>7.6365314424037933E-2</v>
      </c>
      <c r="I240" s="9">
        <v>7.8115169890224934E-3</v>
      </c>
      <c r="J240" s="9">
        <v>6.7990511655807495E-2</v>
      </c>
      <c r="K240" s="9">
        <v>5.0382912158966064E-3</v>
      </c>
      <c r="L240" s="9">
        <v>6.5664172172546387E-2</v>
      </c>
      <c r="M240" s="9">
        <v>5.0504268147051334E-3</v>
      </c>
      <c r="N240" s="9">
        <v>6.9840110838413239E-2</v>
      </c>
    </row>
    <row r="241" spans="1:14">
      <c r="A241" s="9">
        <v>54</v>
      </c>
      <c r="B241" s="9">
        <v>60</v>
      </c>
      <c r="C241" s="9">
        <v>4.0966219967231154E-4</v>
      </c>
      <c r="D241" s="9">
        <v>4.6801296412013471E-4</v>
      </c>
      <c r="E241" s="9">
        <v>2.4841673439368606E-4</v>
      </c>
      <c r="F241" s="9">
        <v>3.0212267301976681E-4</v>
      </c>
      <c r="G241" s="9">
        <v>7.8123854473233223E-3</v>
      </c>
      <c r="H241" s="9">
        <v>5.2437528967857361E-2</v>
      </c>
      <c r="I241" s="9">
        <v>7.8115169890224934E-3</v>
      </c>
      <c r="J241" s="9">
        <v>5.991319939494133E-2</v>
      </c>
      <c r="K241" s="9">
        <v>5.0382912158966064E-3</v>
      </c>
      <c r="L241" s="9">
        <v>4.9305751919746399E-2</v>
      </c>
      <c r="M241" s="9">
        <v>5.0504268147051334E-3</v>
      </c>
      <c r="N241" s="9">
        <v>5.9821214526891708E-2</v>
      </c>
    </row>
    <row r="242" spans="1:14">
      <c r="A242" s="9">
        <v>55</v>
      </c>
      <c r="B242" s="9">
        <v>15</v>
      </c>
      <c r="C242" s="9">
        <v>2.3798946291208267E-2</v>
      </c>
      <c r="D242" s="9">
        <v>2.3786677047610283E-2</v>
      </c>
      <c r="E242" s="9">
        <v>1.8508724868297577E-2</v>
      </c>
      <c r="F242" s="9">
        <v>1.8446564674377441E-2</v>
      </c>
      <c r="G242" s="9">
        <v>0.26323732733726501</v>
      </c>
      <c r="H242" s="9">
        <v>9.0408705174922943E-2</v>
      </c>
      <c r="I242" s="9">
        <v>0.26323732733726501</v>
      </c>
      <c r="J242" s="9">
        <v>9.0362094342708588E-2</v>
      </c>
      <c r="K242" s="9">
        <v>0.19332309067249298</v>
      </c>
      <c r="L242" s="9">
        <v>9.5739856362342834E-2</v>
      </c>
      <c r="M242" s="9">
        <v>0.19332309067249298</v>
      </c>
      <c r="N242" s="9">
        <v>9.541831910610199E-2</v>
      </c>
    </row>
    <row r="243" spans="1:14">
      <c r="A243" s="9">
        <v>55</v>
      </c>
      <c r="B243" s="9">
        <v>20</v>
      </c>
      <c r="C243" s="9">
        <v>2.841220423579216E-2</v>
      </c>
      <c r="D243" s="9">
        <v>2.841511182487011E-2</v>
      </c>
      <c r="E243" s="9">
        <v>2.1981168538331985E-2</v>
      </c>
      <c r="F243" s="9">
        <v>2.2082500159740448E-2</v>
      </c>
      <c r="G243" s="9">
        <v>0.26323732733726501</v>
      </c>
      <c r="H243" s="9">
        <v>0.10793379694223404</v>
      </c>
      <c r="I243" s="9">
        <v>0.26323732733726501</v>
      </c>
      <c r="J243" s="9">
        <v>0.10794484615325928</v>
      </c>
      <c r="K243" s="9">
        <v>0.19332309067249298</v>
      </c>
      <c r="L243" s="9">
        <v>0.1137017235159874</v>
      </c>
      <c r="M243" s="9">
        <v>0.19332309067249298</v>
      </c>
      <c r="N243" s="9">
        <v>0.11422587931156158</v>
      </c>
    </row>
    <row r="244" spans="1:14">
      <c r="A244" s="9">
        <v>55</v>
      </c>
      <c r="B244" s="9">
        <v>25</v>
      </c>
      <c r="C244" s="9">
        <v>3.1901612877845764E-2</v>
      </c>
      <c r="D244" s="9">
        <v>3.1889021396636963E-2</v>
      </c>
      <c r="E244" s="9">
        <v>2.3787856101989746E-2</v>
      </c>
      <c r="F244" s="9">
        <v>2.3831404745578766E-2</v>
      </c>
      <c r="G244" s="9">
        <v>0.26323732733726501</v>
      </c>
      <c r="H244" s="9">
        <v>0.12118954956531525</v>
      </c>
      <c r="I244" s="9">
        <v>0.26323732733726501</v>
      </c>
      <c r="J244" s="9">
        <v>0.121141716837883</v>
      </c>
      <c r="K244" s="9">
        <v>0.19332309067249298</v>
      </c>
      <c r="L244" s="9">
        <v>0.12304715067148209</v>
      </c>
      <c r="M244" s="9">
        <v>0.19332309067249298</v>
      </c>
      <c r="N244" s="9">
        <v>0.12327241897583008</v>
      </c>
    </row>
    <row r="245" spans="1:14">
      <c r="A245" s="9">
        <v>55</v>
      </c>
      <c r="B245" s="9">
        <v>30</v>
      </c>
      <c r="C245" s="9">
        <v>3.1982671469449997E-2</v>
      </c>
      <c r="D245" s="9">
        <v>3.2130561769008636E-2</v>
      </c>
      <c r="E245" s="9">
        <v>2.3695915937423706E-2</v>
      </c>
      <c r="F245" s="9">
        <v>2.3376267403364182E-2</v>
      </c>
      <c r="G245" s="9">
        <v>0.26323732733726501</v>
      </c>
      <c r="H245" s="9">
        <v>0.12149747461080551</v>
      </c>
      <c r="I245" s="9">
        <v>0.26323732733726501</v>
      </c>
      <c r="J245" s="9">
        <v>0.12205929309129715</v>
      </c>
      <c r="K245" s="9">
        <v>0.19332309067249298</v>
      </c>
      <c r="L245" s="9">
        <v>0.12257157266139984</v>
      </c>
      <c r="M245" s="9">
        <v>0.19332309067249298</v>
      </c>
      <c r="N245" s="9">
        <v>0.12091813236474991</v>
      </c>
    </row>
    <row r="246" spans="1:14">
      <c r="A246" s="9">
        <v>55</v>
      </c>
      <c r="B246" s="9">
        <v>35</v>
      </c>
      <c r="C246" s="9">
        <v>3.0295180156826973E-2</v>
      </c>
      <c r="D246" s="9">
        <v>2.9914505779743195E-2</v>
      </c>
      <c r="E246" s="9">
        <v>2.1357649937272072E-2</v>
      </c>
      <c r="F246" s="9">
        <v>2.1649377420544624E-2</v>
      </c>
      <c r="G246" s="9">
        <v>0.26323732733726501</v>
      </c>
      <c r="H246" s="9">
        <v>0.11508694291114807</v>
      </c>
      <c r="I246" s="9">
        <v>0.26323732733726501</v>
      </c>
      <c r="J246" s="9">
        <v>0.11364082247018814</v>
      </c>
      <c r="K246" s="9">
        <v>0.19332309067249298</v>
      </c>
      <c r="L246" s="9">
        <v>0.11047645658254623</v>
      </c>
      <c r="M246" s="9">
        <v>0.19332309067249298</v>
      </c>
      <c r="N246" s="9">
        <v>0.1119854748249054</v>
      </c>
    </row>
    <row r="247" spans="1:14">
      <c r="A247" s="9">
        <v>55</v>
      </c>
      <c r="B247" s="9">
        <v>40</v>
      </c>
      <c r="C247" s="9">
        <v>2.6666393503546715E-2</v>
      </c>
      <c r="D247" s="9">
        <v>2.6999503374099731E-2</v>
      </c>
      <c r="E247" s="9">
        <v>1.9599528983235359E-2</v>
      </c>
      <c r="F247" s="9">
        <v>1.9615238532423973E-2</v>
      </c>
      <c r="G247" s="9">
        <v>0.26323732733726501</v>
      </c>
      <c r="H247" s="9">
        <v>0.10130171477794647</v>
      </c>
      <c r="I247" s="9">
        <v>0.26323732733726501</v>
      </c>
      <c r="J247" s="9">
        <v>0.1025671511888504</v>
      </c>
      <c r="K247" s="9">
        <v>0.19332309067249298</v>
      </c>
      <c r="L247" s="9">
        <v>0.10138224810361862</v>
      </c>
      <c r="M247" s="9">
        <v>0.19332309067249298</v>
      </c>
      <c r="N247" s="9">
        <v>0.10146350413560867</v>
      </c>
    </row>
    <row r="248" spans="1:14">
      <c r="A248" s="9">
        <v>55</v>
      </c>
      <c r="B248" s="9">
        <v>45</v>
      </c>
      <c r="C248" s="9">
        <v>2.44882982224226E-2</v>
      </c>
      <c r="D248" s="9">
        <v>2.4514371529221535E-2</v>
      </c>
      <c r="E248" s="9">
        <v>1.7828885465860367E-2</v>
      </c>
      <c r="F248" s="9">
        <v>1.7810270190238953E-2</v>
      </c>
      <c r="G248" s="9">
        <v>0.26323732733726501</v>
      </c>
      <c r="H248" s="9">
        <v>9.3027450144290924E-2</v>
      </c>
      <c r="I248" s="9">
        <v>0.26323732733726501</v>
      </c>
      <c r="J248" s="9">
        <v>9.3126505613327026E-2</v>
      </c>
      <c r="K248" s="9">
        <v>0.19332309067249298</v>
      </c>
      <c r="L248" s="9">
        <v>9.2223256826400757E-2</v>
      </c>
      <c r="M248" s="9">
        <v>0.19332309067249298</v>
      </c>
      <c r="N248" s="9">
        <v>9.2126965522766113E-2</v>
      </c>
    </row>
    <row r="249" spans="1:14">
      <c r="A249" s="9">
        <v>55</v>
      </c>
      <c r="B249" s="9">
        <v>50</v>
      </c>
      <c r="C249" s="9">
        <v>2.2632667794823647E-2</v>
      </c>
      <c r="D249" s="9">
        <v>2.2783443331718445E-2</v>
      </c>
      <c r="E249" s="9">
        <v>1.6316264867782593E-2</v>
      </c>
      <c r="F249" s="9">
        <v>1.6409190371632576E-2</v>
      </c>
      <c r="G249" s="9">
        <v>0.26323732733726501</v>
      </c>
      <c r="H249" s="9">
        <v>8.5978187620639801E-2</v>
      </c>
      <c r="I249" s="9">
        <v>0.26323732733726501</v>
      </c>
      <c r="J249" s="9">
        <v>8.6550958454608917E-2</v>
      </c>
      <c r="K249" s="9">
        <v>0.19332309067249298</v>
      </c>
      <c r="L249" s="9">
        <v>8.4398947656154633E-2</v>
      </c>
      <c r="M249" s="9">
        <v>0.19332309067249298</v>
      </c>
      <c r="N249" s="9">
        <v>8.4879621863365173E-2</v>
      </c>
    </row>
    <row r="250" spans="1:14">
      <c r="A250" s="9">
        <v>55</v>
      </c>
      <c r="B250" s="9">
        <v>55</v>
      </c>
      <c r="C250" s="9">
        <v>2.2420145571231842E-2</v>
      </c>
      <c r="D250" s="9">
        <v>2.1710915490984917E-2</v>
      </c>
      <c r="E250" s="9">
        <v>1.5894081443548203E-2</v>
      </c>
      <c r="F250" s="9">
        <v>1.5399395488202572E-2</v>
      </c>
      <c r="G250" s="9">
        <v>0.26323732733726501</v>
      </c>
      <c r="H250" s="9">
        <v>8.5170842707157135E-2</v>
      </c>
      <c r="I250" s="9">
        <v>0.26323732733726501</v>
      </c>
      <c r="J250" s="9">
        <v>8.2476586103439331E-2</v>
      </c>
      <c r="K250" s="9">
        <v>0.19332309067249298</v>
      </c>
      <c r="L250" s="9">
        <v>8.2215122878551483E-2</v>
      </c>
      <c r="M250" s="9">
        <v>0.19332309067249298</v>
      </c>
      <c r="N250" s="9">
        <v>7.9656265676021576E-2</v>
      </c>
    </row>
    <row r="251" spans="1:14">
      <c r="A251" s="9">
        <v>55</v>
      </c>
      <c r="B251" s="9">
        <v>60</v>
      </c>
      <c r="C251" s="9">
        <v>2.063920721411705E-2</v>
      </c>
      <c r="D251" s="9">
        <v>2.1093213930726051E-2</v>
      </c>
      <c r="E251" s="9">
        <v>1.4353013597428799E-2</v>
      </c>
      <c r="F251" s="9">
        <v>1.4702879823744297E-2</v>
      </c>
      <c r="G251" s="9">
        <v>0.26323732733726501</v>
      </c>
      <c r="H251" s="9">
        <v>7.8405320644378662E-2</v>
      </c>
      <c r="I251" s="9">
        <v>0.26323732733726501</v>
      </c>
      <c r="J251" s="9">
        <v>8.0130025744438171E-2</v>
      </c>
      <c r="K251" s="9">
        <v>0.19332309067249298</v>
      </c>
      <c r="L251" s="9">
        <v>7.4243657290935516E-2</v>
      </c>
      <c r="M251" s="9">
        <v>0.19332309067249298</v>
      </c>
      <c r="N251" s="9">
        <v>7.6053410768508911E-2</v>
      </c>
    </row>
  </sheetData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Rogers_Castro_1981</vt:lpstr>
      <vt:lpstr>Northeast-Southeast</vt:lpstr>
      <vt:lpstr>North-Southeast</vt:lpstr>
      <vt:lpstr>Southeast-Northeast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</dc:creator>
  <cp:lastModifiedBy>Amaral, Ernesto</cp:lastModifiedBy>
  <dcterms:created xsi:type="dcterms:W3CDTF">2013-11-09T01:20:58Z</dcterms:created>
  <dcterms:modified xsi:type="dcterms:W3CDTF">2016-04-25T21:16:43Z</dcterms:modified>
</cp:coreProperties>
</file>