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maral/tamu/Classes/2022-2/SOCI600_Introduction_Sociological_Data_Analysis/Documents/Excel/"/>
    </mc:Choice>
  </mc:AlternateContent>
  <xr:revisionPtr revIDLastSave="0" documentId="13_ncr:1_{3ECCA03E-BDC0-7242-B1D1-96C01EDD60D1}" xr6:coauthVersionLast="47" xr6:coauthVersionMax="47" xr10:uidLastSave="{00000000-0000-0000-0000-000000000000}"/>
  <bookViews>
    <workbookView xWindow="0" yWindow="500" windowWidth="36640" windowHeight="19180" xr2:uid="{7CE01E8B-B176-564E-A32A-A7D69DC56DE1}"/>
  </bookViews>
  <sheets>
    <sheet name="OLS_models" sheetId="2" r:id="rId1"/>
    <sheet name="Exp.coefficients_figures" sheetId="3" r:id="rId2"/>
    <sheet name="Predicted_income_by_age_&amp;_sex" sheetId="4" r:id="rId3"/>
    <sheet name="Predicted_income_by_age-sex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4" l="1"/>
  <c r="C37" i="4"/>
  <c r="C38" i="4"/>
  <c r="C39" i="4"/>
  <c r="C40" i="4"/>
  <c r="C41" i="4"/>
  <c r="C42" i="4"/>
  <c r="B37" i="4"/>
  <c r="B38" i="4"/>
  <c r="B39" i="4"/>
  <c r="B40" i="4"/>
  <c r="B41" i="4"/>
  <c r="B42" i="4"/>
  <c r="B36" i="4"/>
  <c r="A37" i="4"/>
  <c r="A38" i="4"/>
  <c r="A39" i="4"/>
  <c r="A40" i="4"/>
  <c r="A41" i="4"/>
  <c r="A42" i="4"/>
  <c r="A36" i="4"/>
  <c r="D20" i="1"/>
  <c r="B27" i="4"/>
  <c r="C27" i="4"/>
  <c r="B28" i="4"/>
  <c r="C28" i="4"/>
  <c r="B29" i="4"/>
  <c r="C29" i="4"/>
  <c r="B30" i="4"/>
  <c r="C30" i="4"/>
  <c r="B31" i="4"/>
  <c r="C31" i="4"/>
  <c r="B32" i="4"/>
  <c r="C32" i="4"/>
  <c r="C26" i="4"/>
  <c r="B26" i="4"/>
  <c r="A27" i="4"/>
  <c r="A28" i="4"/>
  <c r="A29" i="4"/>
  <c r="A30" i="4"/>
  <c r="A31" i="4"/>
  <c r="A32" i="4"/>
  <c r="A26" i="4"/>
  <c r="J36" i="3" l="1"/>
  <c r="J37" i="3"/>
  <c r="J38" i="3"/>
  <c r="J39" i="3"/>
  <c r="J40" i="3"/>
  <c r="J41" i="3"/>
  <c r="J13" i="3" l="1"/>
  <c r="J14" i="3"/>
  <c r="J15" i="3"/>
  <c r="J16" i="3"/>
  <c r="J17" i="3"/>
  <c r="J18" i="3"/>
  <c r="J12" i="3"/>
  <c r="D23" i="1" l="1"/>
  <c r="D24" i="1"/>
  <c r="D26" i="1"/>
  <c r="D27" i="1"/>
  <c r="D29" i="1"/>
  <c r="D30" i="1"/>
  <c r="D32" i="1"/>
  <c r="D33" i="1"/>
  <c r="D35" i="1"/>
  <c r="D36" i="1"/>
  <c r="D38" i="1"/>
  <c r="D39" i="1"/>
  <c r="D21" i="1"/>
  <c r="C21" i="1"/>
  <c r="C23" i="1"/>
  <c r="C24" i="1"/>
  <c r="C26" i="1"/>
  <c r="C27" i="1"/>
  <c r="C29" i="1"/>
  <c r="C30" i="1"/>
  <c r="C32" i="1"/>
  <c r="C33" i="1"/>
  <c r="C35" i="1"/>
  <c r="C36" i="1"/>
  <c r="C38" i="1"/>
  <c r="C39" i="1"/>
  <c r="C20" i="1"/>
  <c r="B21" i="1"/>
  <c r="B23" i="1"/>
  <c r="B24" i="1"/>
  <c r="B26" i="1"/>
  <c r="B27" i="1"/>
  <c r="B29" i="1"/>
  <c r="B30" i="1"/>
  <c r="B32" i="1"/>
  <c r="B33" i="1"/>
  <c r="B35" i="1"/>
  <c r="B36" i="1"/>
  <c r="B38" i="1"/>
  <c r="B39" i="1"/>
  <c r="B20" i="1"/>
</calcChain>
</file>

<file path=xl/sharedStrings.xml><?xml version="1.0" encoding="utf-8"?>
<sst xmlns="http://schemas.openxmlformats.org/spreadsheetml/2006/main" count="726" uniqueCount="239">
  <si>
    <t>Axb</t>
  </si>
  <si>
    <t>Ase</t>
  </si>
  <si>
    <t>Az</t>
  </si>
  <si>
    <t>Apval</t>
  </si>
  <si>
    <t>All</t>
  </si>
  <si>
    <t>Aul</t>
  </si>
  <si>
    <t>Afemale</t>
  </si>
  <si>
    <t>Aagegr</t>
  </si>
  <si>
    <t>Apredlnincome</t>
  </si>
  <si>
    <t>agesex</t>
  </si>
  <si>
    <t>Male, 16-19</t>
  </si>
  <si>
    <t>Male, 20-24</t>
  </si>
  <si>
    <t>Male, 25-34</t>
  </si>
  <si>
    <t>Male, 35-44</t>
  </si>
  <si>
    <t>Male, 45-54</t>
  </si>
  <si>
    <t>Male, 55-64</t>
  </si>
  <si>
    <t>Male, 65+</t>
  </si>
  <si>
    <t>Female, 16-19</t>
  </si>
  <si>
    <t>Female, 20-24</t>
  </si>
  <si>
    <t>Female, 25-34</t>
  </si>
  <si>
    <t>Female, 35-44</t>
  </si>
  <si>
    <t>Female, 45-54</t>
  </si>
  <si>
    <t>Female, 55-64</t>
  </si>
  <si>
    <t>Female, 65+</t>
  </si>
  <si>
    <t>Predicted earnings</t>
  </si>
  <si>
    <t>Asedollar</t>
  </si>
  <si>
    <t>Margin of error (standard error in dollar * Z)</t>
  </si>
  <si>
    <t>Predicted earnings by age and sex</t>
  </si>
  <si>
    <t/>
  </si>
  <si>
    <t>-0.449***</t>
  </si>
  <si>
    <t>-0.444***</t>
  </si>
  <si>
    <t>-0.436***</t>
  </si>
  <si>
    <t>-0.437***</t>
  </si>
  <si>
    <t>-0.177</t>
  </si>
  <si>
    <t>(0.00700)</t>
  </si>
  <si>
    <t>(0.00707)</t>
  </si>
  <si>
    <t>-2.195***</t>
  </si>
  <si>
    <t>-2.204***</t>
  </si>
  <si>
    <t>-2.007***</t>
  </si>
  <si>
    <t>-1.995***</t>
  </si>
  <si>
    <t>-0.348</t>
  </si>
  <si>
    <t>(0.0226)</t>
  </si>
  <si>
    <t>(0.0228)</t>
  </si>
  <si>
    <t>(0.0241)</t>
  </si>
  <si>
    <t>(0.0242)</t>
  </si>
  <si>
    <t>-1.154***</t>
  </si>
  <si>
    <t>-1.142***</t>
  </si>
  <si>
    <t>-0.973***</t>
  </si>
  <si>
    <t>-0.959***</t>
  </si>
  <si>
    <t>-0.242</t>
  </si>
  <si>
    <t>(0.0155)</t>
  </si>
  <si>
    <t>(0.0168)</t>
  </si>
  <si>
    <t>(0.0169)</t>
  </si>
  <si>
    <t>-0.396***</t>
  </si>
  <si>
    <t>-0.385***</t>
  </si>
  <si>
    <t>-0.302***</t>
  </si>
  <si>
    <t>-0.292***</t>
  </si>
  <si>
    <t>-0.101</t>
  </si>
  <si>
    <t>(0.0103)</t>
  </si>
  <si>
    <t>(0.0102)</t>
  </si>
  <si>
    <t>(0.0106)</t>
  </si>
  <si>
    <t>(0.0107)</t>
  </si>
  <si>
    <t>-0.100***</t>
  </si>
  <si>
    <t>-0.0921***</t>
  </si>
  <si>
    <t>-0.0734***</t>
  </si>
  <si>
    <t>-0.0706***</t>
  </si>
  <si>
    <t>-0.0236</t>
  </si>
  <si>
    <t>(0.0101)</t>
  </si>
  <si>
    <t>(0.0100)</t>
  </si>
  <si>
    <t>-0.0545***</t>
  </si>
  <si>
    <t>-0.0698***</t>
  </si>
  <si>
    <t>-0.0737***</t>
  </si>
  <si>
    <t>-0.0752***</t>
  </si>
  <si>
    <t>-0.0214</t>
  </si>
  <si>
    <t>(0.0108)</t>
  </si>
  <si>
    <t>-0.604***</t>
  </si>
  <si>
    <t>-0.631***</t>
  </si>
  <si>
    <t>-0.634***</t>
  </si>
  <si>
    <t>-0.638***</t>
  </si>
  <si>
    <t>-0.115</t>
  </si>
  <si>
    <t>(0.0183)</t>
  </si>
  <si>
    <t>-0.336***</t>
  </si>
  <si>
    <t>-0.311***</t>
  </si>
  <si>
    <t>-0.314***</t>
  </si>
  <si>
    <t>-0.315***</t>
  </si>
  <si>
    <t>-0.0809</t>
  </si>
  <si>
    <t>(0.0125)</t>
  </si>
  <si>
    <t>(0.0129)</t>
  </si>
  <si>
    <t>(0.0128)</t>
  </si>
  <si>
    <t>0.165***</t>
  </si>
  <si>
    <t>0.156***</t>
  </si>
  <si>
    <t>0.157***</t>
  </si>
  <si>
    <t>0.0549</t>
  </si>
  <si>
    <t>(0.00965)</t>
  </si>
  <si>
    <t>(0.00971)</t>
  </si>
  <si>
    <t>(0.00963)</t>
  </si>
  <si>
    <t>(0.00962)</t>
  </si>
  <si>
    <t>0.579***</t>
  </si>
  <si>
    <t>0.551***</t>
  </si>
  <si>
    <t>0.539***</t>
  </si>
  <si>
    <t>0.543***</t>
  </si>
  <si>
    <t>0.178</t>
  </si>
  <si>
    <t>0.848***</t>
  </si>
  <si>
    <t>0.826***</t>
  </si>
  <si>
    <t>0.803***</t>
  </si>
  <si>
    <t>0.808***</t>
  </si>
  <si>
    <t>0.204</t>
  </si>
  <si>
    <t>(0.0119)</t>
  </si>
  <si>
    <t>(0.0123)</t>
  </si>
  <si>
    <t>(0.0122)</t>
  </si>
  <si>
    <t>-0.211***</t>
  </si>
  <si>
    <t>-0.172***</t>
  </si>
  <si>
    <t>-0.173***</t>
  </si>
  <si>
    <t>-0.0461</t>
  </si>
  <si>
    <t>(0.0126)</t>
  </si>
  <si>
    <t>-0.132***</t>
  </si>
  <si>
    <t>-0.125***</t>
  </si>
  <si>
    <t>-0.129***</t>
  </si>
  <si>
    <t>-0.0503</t>
  </si>
  <si>
    <t>(0.00860)</t>
  </si>
  <si>
    <t>(0.00853)</t>
  </si>
  <si>
    <t>(0.00854)</t>
  </si>
  <si>
    <t>-0.153***</t>
  </si>
  <si>
    <t>-0.166***</t>
  </si>
  <si>
    <t>-0.158***</t>
  </si>
  <si>
    <t>-0.0288</t>
  </si>
  <si>
    <t>(0.0176)</t>
  </si>
  <si>
    <t>(0.0175)</t>
  </si>
  <si>
    <t>(0.0173)</t>
  </si>
  <si>
    <t>-0.0988*</t>
  </si>
  <si>
    <t>-0.0758</t>
  </si>
  <si>
    <t>-0.0715</t>
  </si>
  <si>
    <t>-0.00272</t>
  </si>
  <si>
    <t>(0.0540)</t>
  </si>
  <si>
    <t>(0.0549)</t>
  </si>
  <si>
    <t>(0.0555)</t>
  </si>
  <si>
    <t>-0.140***</t>
  </si>
  <si>
    <t>-0.124***</t>
  </si>
  <si>
    <t>-0.119***</t>
  </si>
  <si>
    <t>-0.0123</t>
  </si>
  <si>
    <t>(0.0302)</t>
  </si>
  <si>
    <t>(0.0301)</t>
  </si>
  <si>
    <t>(0.0303)</t>
  </si>
  <si>
    <t>-0.139***</t>
  </si>
  <si>
    <t>-0.136***</t>
  </si>
  <si>
    <t>-0.0398</t>
  </si>
  <si>
    <t>-0.270***</t>
  </si>
  <si>
    <t>-0.104</t>
  </si>
  <si>
    <t>(0.00950)</t>
  </si>
  <si>
    <t>(0.00948)</t>
  </si>
  <si>
    <t>-0.121***</t>
  </si>
  <si>
    <t>-0.0242</t>
  </si>
  <si>
    <t>(0.0160)</t>
  </si>
  <si>
    <t>-0.494***</t>
  </si>
  <si>
    <t>-0.0287</t>
  </si>
  <si>
    <t>(0.0684)</t>
  </si>
  <si>
    <t>Constant</t>
  </si>
  <si>
    <t>10.61***</t>
  </si>
  <si>
    <t>10.70***</t>
  </si>
  <si>
    <t>10.76***</t>
  </si>
  <si>
    <t>(0.00961)</t>
  </si>
  <si>
    <t>Observations</t>
  </si>
  <si>
    <t>127,785</t>
  </si>
  <si>
    <t>R-squared</t>
  </si>
  <si>
    <t>0.346</t>
  </si>
  <si>
    <t>0.349</t>
  </si>
  <si>
    <t>0.356</t>
  </si>
  <si>
    <t>0.358</t>
  </si>
  <si>
    <t>Model 1</t>
  </si>
  <si>
    <t>Model 2</t>
  </si>
  <si>
    <t>Model 3</t>
  </si>
  <si>
    <t>Model 4</t>
  </si>
  <si>
    <t>Male</t>
  </si>
  <si>
    <t>ref.</t>
  </si>
  <si>
    <t>Female</t>
  </si>
  <si>
    <t>Sex</t>
  </si>
  <si>
    <t>Age groups</t>
  </si>
  <si>
    <t>16-19</t>
  </si>
  <si>
    <t>20-24</t>
  </si>
  <si>
    <t>25-34</t>
  </si>
  <si>
    <t>55-64</t>
  </si>
  <si>
    <t>65+</t>
  </si>
  <si>
    <t>Education groups</t>
  </si>
  <si>
    <t>Less than high school</t>
  </si>
  <si>
    <t>35-44</t>
  </si>
  <si>
    <t>45-54</t>
  </si>
  <si>
    <t>High school</t>
  </si>
  <si>
    <t>Some college</t>
  </si>
  <si>
    <t>College</t>
  </si>
  <si>
    <t>Graduate school</t>
  </si>
  <si>
    <t>Race/ethnicity</t>
  </si>
  <si>
    <t>White</t>
  </si>
  <si>
    <t>African American</t>
  </si>
  <si>
    <t>Hispanic</t>
  </si>
  <si>
    <t>Asian</t>
  </si>
  <si>
    <t>Native American</t>
  </si>
  <si>
    <t>Other races</t>
  </si>
  <si>
    <t>Marital status</t>
  </si>
  <si>
    <t>Married</t>
  </si>
  <si>
    <t>Separated, divorced, widowed</t>
  </si>
  <si>
    <t>Never married</t>
  </si>
  <si>
    <t>Migration status</t>
  </si>
  <si>
    <t>Non-migrant</t>
  </si>
  <si>
    <t>Internal migrant</t>
  </si>
  <si>
    <t>International migrant</t>
  </si>
  <si>
    <t>Standardized</t>
  </si>
  <si>
    <t>coefficients</t>
  </si>
  <si>
    <t>Independent variables</t>
  </si>
  <si>
    <t>Note: Coefficients and standard errors were generated with the complex survey design of the American Community Survey. The standardized coefficients were generated with sample weights. Standard errors are reported in parentheses. *Significant at p&lt;0.10; **Significant at p&lt;0.05; ***Significant at p&lt;0.01.</t>
  </si>
  <si>
    <t>Source: 2018 American Community Survey.</t>
  </si>
  <si>
    <t>Exponential of coefficient</t>
  </si>
  <si>
    <t>Reference</t>
  </si>
  <si>
    <t>Age group</t>
  </si>
  <si>
    <t>mgen, stub(A) at(agegr=(16 20 25 35 45 55 65) female=(0 1) raceth=1 educgr=2 marital=1 migrant=1) allstats</t>
  </si>
  <si>
    <t>Predicted earnings by age - Women</t>
  </si>
  <si>
    <t>Fxb</t>
  </si>
  <si>
    <t>Fse</t>
  </si>
  <si>
    <t>Fz</t>
  </si>
  <si>
    <t>Fpval</t>
  </si>
  <si>
    <t>Fll</t>
  </si>
  <si>
    <t>Ful</t>
  </si>
  <si>
    <t>Fagegr</t>
  </si>
  <si>
    <t>Fpredlnincome</t>
  </si>
  <si>
    <t>Fsedollar</t>
  </si>
  <si>
    <t>mgen, stub(M) at(agegr=(16 20 25 35 45 55 65) female=0 raceth=1 educgr=2 marital=1 migrant=1) allstats</t>
  </si>
  <si>
    <t>mgen, stub(F) at(agegr=(16 20 25 35 45 55 65) female=1 raceth=1 educgr=2 marital=1 migrant=1) allstats</t>
  </si>
  <si>
    <t>Predicted earnings by age - Men</t>
  </si>
  <si>
    <t>Mxb</t>
  </si>
  <si>
    <t>Mse</t>
  </si>
  <si>
    <t>Mz</t>
  </si>
  <si>
    <t>Mpval</t>
  </si>
  <si>
    <t>Mll</t>
  </si>
  <si>
    <t>Mul</t>
  </si>
  <si>
    <t>Magegr</t>
  </si>
  <si>
    <t>Mpredlnincome</t>
  </si>
  <si>
    <t>Msedollar</t>
  </si>
  <si>
    <t>Women</t>
  </si>
  <si>
    <t>Men</t>
  </si>
  <si>
    <t>Table 1. Coefficients and standard errors estimated with ordinary least squares models for the logarithm of wage and salary income as the dependent variable, Texas,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</si>
</sst>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/>
    <xf numFmtId="0" fontId="2" fillId="0" borderId="1" xfId="1" applyBorder="1" applyAlignment="1">
      <alignment horizontal="center"/>
    </xf>
    <xf numFmtId="0" fontId="2" fillId="0" borderId="0" xfId="1"/>
    <xf numFmtId="0" fontId="2" fillId="0" borderId="0" xfId="1" applyAlignment="1">
      <alignment horizontal="center"/>
    </xf>
    <xf numFmtId="0" fontId="3" fillId="0" borderId="1" xfId="1" applyFont="1" applyBorder="1"/>
    <xf numFmtId="0" fontId="3" fillId="0" borderId="1" xfId="1" applyFont="1" applyBorder="1" applyAlignment="1">
      <alignment horizont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2" xfId="1" applyFont="1" applyBorder="1"/>
    <xf numFmtId="0" fontId="3" fillId="0" borderId="2" xfId="1" applyFont="1" applyBorder="1" applyAlignment="1">
      <alignment horizontal="center"/>
    </xf>
    <xf numFmtId="0" fontId="2" fillId="0" borderId="2" xfId="1" applyBorder="1"/>
    <xf numFmtId="0" fontId="2" fillId="0" borderId="2" xfId="1" applyBorder="1" applyAlignment="1">
      <alignment horizontal="center"/>
    </xf>
    <xf numFmtId="0" fontId="2" fillId="0" borderId="0" xfId="1" applyAlignment="1">
      <alignment horizontal="right"/>
    </xf>
    <xf numFmtId="164" fontId="2" fillId="0" borderId="0" xfId="1" applyNumberFormat="1"/>
    <xf numFmtId="0" fontId="3" fillId="0" borderId="0" xfId="1" applyFont="1" applyAlignment="1">
      <alignment horizontal="right"/>
    </xf>
    <xf numFmtId="1" fontId="2" fillId="0" borderId="0" xfId="1" applyNumberFormat="1"/>
    <xf numFmtId="0" fontId="2" fillId="2" borderId="0" xfId="1" applyFill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0" xfId="1" applyFill="1"/>
    <xf numFmtId="0" fontId="2" fillId="2" borderId="2" xfId="1" applyFill="1" applyBorder="1"/>
    <xf numFmtId="165" fontId="0" fillId="0" borderId="0" xfId="0" applyNumberFormat="1"/>
    <xf numFmtId="165" fontId="0" fillId="0" borderId="0" xfId="0" applyNumberFormat="1" applyAlignment="1">
      <alignment horizontal="right"/>
    </xf>
  </cellXfs>
  <cellStyles count="2">
    <cellStyle name="Normal" xfId="0" builtinId="0"/>
    <cellStyle name="Normal 2" xfId="1" xr:uid="{253EC82A-11A6-704A-B772-CF7E5BEACEA4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Exp.coefficients_figures!$J$11</c:f>
              <c:strCache>
                <c:ptCount val="1"/>
                <c:pt idx="0">
                  <c:v>Exponential of coefficient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Exp.coefficients_figures!$H$12:$H$18</c:f>
              <c:strCache>
                <c:ptCount val="7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65+</c:v>
                </c:pt>
              </c:strCache>
            </c:strRef>
          </c:cat>
          <c:val>
            <c:numRef>
              <c:f>Exp.coefficients_figures!$J$12:$J$18</c:f>
              <c:numCache>
                <c:formatCode>0.0000</c:formatCode>
                <c:ptCount val="7"/>
                <c:pt idx="0">
                  <c:v>0.13601365416684916</c:v>
                </c:pt>
                <c:pt idx="1">
                  <c:v>0.38327597037136157</c:v>
                </c:pt>
                <c:pt idx="2">
                  <c:v>0.74676853597335713</c:v>
                </c:pt>
                <c:pt idx="3">
                  <c:v>0.93183455141133109</c:v>
                </c:pt>
                <c:pt idx="4">
                  <c:v>1</c:v>
                </c:pt>
                <c:pt idx="5">
                  <c:v>0.92755795618491998</c:v>
                </c:pt>
                <c:pt idx="6">
                  <c:v>0.52834806417939095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51-4F4A-892B-DCA7C0F55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3"/>
        <c:overlap val="-27"/>
        <c:axId val="484234288"/>
        <c:axId val="484235968"/>
      </c:barChart>
      <c:catAx>
        <c:axId val="484234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4235968"/>
        <c:crosses val="autoZero"/>
        <c:auto val="1"/>
        <c:lblAlgn val="ctr"/>
        <c:lblOffset val="100"/>
        <c:noMultiLvlLbl val="0"/>
      </c:catAx>
      <c:valAx>
        <c:axId val="48423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Exponential of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423428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Exp.coefficients_figures!$J$35</c:f>
              <c:strCache>
                <c:ptCount val="1"/>
                <c:pt idx="0">
                  <c:v>Exponential of coefficient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0"/>
                  <c:y val="1.286518251084803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BA-1B47-BA81-621C68CB45E7}"/>
                </c:ext>
              </c:extLst>
            </c:dLbl>
            <c:dLbl>
              <c:idx val="4"/>
              <c:layout>
                <c:manualLayout>
                  <c:x val="0"/>
                  <c:y val="9.648886883135995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BA-1B47-BA81-621C68CB45E7}"/>
                </c:ext>
              </c:extLst>
            </c:dLbl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Exp.coefficients_figures!$H$36:$H$41</c:f>
              <c:strCache>
                <c:ptCount val="6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55-64</c:v>
                </c:pt>
                <c:pt idx="5">
                  <c:v>65+</c:v>
                </c:pt>
              </c:strCache>
            </c:strRef>
          </c:cat>
          <c:val>
            <c:numRef>
              <c:f>Exp.coefficients_figures!$J$36:$J$41</c:f>
              <c:numCache>
                <c:formatCode>0.0000</c:formatCode>
                <c:ptCount val="6"/>
                <c:pt idx="0">
                  <c:v>0.13601365416684916</c:v>
                </c:pt>
                <c:pt idx="1">
                  <c:v>0.38327597037136157</c:v>
                </c:pt>
                <c:pt idx="2">
                  <c:v>0.74676853597335713</c:v>
                </c:pt>
                <c:pt idx="3">
                  <c:v>0.93183455141133109</c:v>
                </c:pt>
                <c:pt idx="4">
                  <c:v>0.92755795618491998</c:v>
                </c:pt>
                <c:pt idx="5">
                  <c:v>0.52834806417939095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BA-1B47-BA81-621C68CB4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3"/>
        <c:overlap val="-27"/>
        <c:axId val="484234288"/>
        <c:axId val="484235968"/>
      </c:barChart>
      <c:lineChart>
        <c:grouping val="standard"/>
        <c:varyColors val="0"/>
        <c:ser>
          <c:idx val="1"/>
          <c:order val="1"/>
          <c:tx>
            <c:strRef>
              <c:f>Exp.coefficients_figures!$K$35</c:f>
              <c:strCache>
                <c:ptCount val="1"/>
                <c:pt idx="0">
                  <c:v>Reference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Exp.coefficients_figures!$H$36:$H$41</c:f>
              <c:strCache>
                <c:ptCount val="6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55-64</c:v>
                </c:pt>
                <c:pt idx="5">
                  <c:v>65+</c:v>
                </c:pt>
              </c:strCache>
            </c:strRef>
          </c:cat>
          <c:val>
            <c:numRef>
              <c:f>Exp.coefficients_figures!$K$36:$K$41</c:f>
              <c:numCache>
                <c:formatCode>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BA-1B47-BA81-621C68CB4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234288"/>
        <c:axId val="484235968"/>
      </c:lineChart>
      <c:catAx>
        <c:axId val="484234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4235968"/>
        <c:crosses val="autoZero"/>
        <c:auto val="1"/>
        <c:lblAlgn val="ctr"/>
        <c:lblOffset val="100"/>
        <c:noMultiLvlLbl val="0"/>
      </c:catAx>
      <c:valAx>
        <c:axId val="484235968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Exponential of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423428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61828260959497"/>
          <c:y val="2.9175289607123716E-2"/>
          <c:w val="0.80811726905415282"/>
          <c:h val="0.846312610792760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'Predicted_income_by_age_&amp;_sex'!$B$25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'Predicted_income_by_age_&amp;_sex'!$A$26:$A$32</c:f>
              <c:strCache>
                <c:ptCount val="7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65+</c:v>
                </c:pt>
              </c:strCache>
            </c:strRef>
          </c:cat>
          <c:val>
            <c:numRef>
              <c:f>'Predicted_income_by_age_&amp;_sex'!$B$26:$B$32</c:f>
              <c:numCache>
                <c:formatCode>#,##0.00</c:formatCode>
                <c:ptCount val="7"/>
                <c:pt idx="0">
                  <c:v>4152.357</c:v>
                </c:pt>
                <c:pt idx="1">
                  <c:v>11701.97</c:v>
                </c:pt>
                <c:pt idx="2">
                  <c:v>22805.21</c:v>
                </c:pt>
                <c:pt idx="3">
                  <c:v>28458.49</c:v>
                </c:pt>
                <c:pt idx="4">
                  <c:v>30540.240000000002</c:v>
                </c:pt>
                <c:pt idx="5">
                  <c:v>28328.11</c:v>
                </c:pt>
                <c:pt idx="6">
                  <c:v>16139.67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6B-BD4D-93BC-E9082323C6A8}"/>
            </c:ext>
          </c:extLst>
        </c:ser>
        <c:ser>
          <c:idx val="1"/>
          <c:order val="1"/>
          <c:tx>
            <c:strRef>
              <c:f>'Predicted_income_by_age_&amp;_sex'!$C$25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bg1"/>
              </a:solidFill>
            </a:ln>
            <a:effectLst/>
          </c:spPr>
          <c:invertIfNegative val="0"/>
          <c:cat>
            <c:strRef>
              <c:f>'Predicted_income_by_age_&amp;_sex'!$A$26:$A$32</c:f>
              <c:strCache>
                <c:ptCount val="7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65+</c:v>
                </c:pt>
              </c:strCache>
            </c:strRef>
          </c:cat>
          <c:val>
            <c:numRef>
              <c:f>'Predicted_income_by_age_&amp;_sex'!$C$26:$C$32</c:f>
              <c:numCache>
                <c:formatCode>#,##0.00</c:formatCode>
                <c:ptCount val="7"/>
                <c:pt idx="0">
                  <c:v>6431.0569999999998</c:v>
                </c:pt>
                <c:pt idx="1">
                  <c:v>18123.71</c:v>
                </c:pt>
                <c:pt idx="2">
                  <c:v>35320.120000000003</c:v>
                </c:pt>
                <c:pt idx="3">
                  <c:v>44075.77</c:v>
                </c:pt>
                <c:pt idx="4">
                  <c:v>47299.89</c:v>
                </c:pt>
                <c:pt idx="5">
                  <c:v>43873.84</c:v>
                </c:pt>
                <c:pt idx="6">
                  <c:v>24996.7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6B-BD4D-93BC-E9082323C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89903823"/>
        <c:axId val="1889990335"/>
      </c:barChart>
      <c:catAx>
        <c:axId val="1889903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51713225864280099"/>
              <c:y val="0.942058581028156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89990335"/>
        <c:crosses val="autoZero"/>
        <c:auto val="1"/>
        <c:lblAlgn val="ctr"/>
        <c:lblOffset val="100"/>
        <c:noMultiLvlLbl val="0"/>
      </c:catAx>
      <c:valAx>
        <c:axId val="188999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Predicted earnings</a:t>
                </a:r>
              </a:p>
            </c:rich>
          </c:tx>
          <c:layout>
            <c:manualLayout>
              <c:xMode val="edge"/>
              <c:yMode val="edge"/>
              <c:x val="8.7565674255691769E-3"/>
              <c:y val="0.31483819103763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89903823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8232800584690487"/>
          <c:y val="0.1201712907614297"/>
          <c:w val="0.25400471613552683"/>
          <c:h val="7.19466545739374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86696912448116"/>
          <c:y val="3.702869274848497E-2"/>
          <c:w val="0.80811726905415282"/>
          <c:h val="0.84631261079276088"/>
        </c:manualLayout>
      </c:layout>
      <c:lineChart>
        <c:grouping val="standard"/>
        <c:varyColors val="0"/>
        <c:ser>
          <c:idx val="0"/>
          <c:order val="0"/>
          <c:tx>
            <c:strRef>
              <c:f>'Predicted_income_by_age_&amp;_sex'!$B$25</c:f>
              <c:strCache>
                <c:ptCount val="1"/>
                <c:pt idx="0">
                  <c:v>Women</c:v>
                </c:pt>
              </c:strCache>
            </c:strRef>
          </c:tx>
          <c:spPr>
            <a:ln w="412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rgbClr val="C00000"/>
              </a:solidFill>
              <a:ln w="38100">
                <a:solidFill>
                  <a:srgbClr val="C00000"/>
                </a:solidFill>
              </a:ln>
              <a:effectLst/>
            </c:spPr>
          </c:marker>
          <c:cat>
            <c:strRef>
              <c:f>'Predicted_income_by_age_&amp;_sex'!$A$26:$A$32</c:f>
              <c:strCache>
                <c:ptCount val="7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65+</c:v>
                </c:pt>
              </c:strCache>
            </c:strRef>
          </c:cat>
          <c:val>
            <c:numRef>
              <c:f>'Predicted_income_by_age_&amp;_sex'!$B$26:$B$32</c:f>
              <c:numCache>
                <c:formatCode>#,##0.00</c:formatCode>
                <c:ptCount val="7"/>
                <c:pt idx="0">
                  <c:v>4152.357</c:v>
                </c:pt>
                <c:pt idx="1">
                  <c:v>11701.97</c:v>
                </c:pt>
                <c:pt idx="2">
                  <c:v>22805.21</c:v>
                </c:pt>
                <c:pt idx="3">
                  <c:v>28458.49</c:v>
                </c:pt>
                <c:pt idx="4">
                  <c:v>30540.240000000002</c:v>
                </c:pt>
                <c:pt idx="5">
                  <c:v>28328.11</c:v>
                </c:pt>
                <c:pt idx="6">
                  <c:v>16139.67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46-D846-9720-126F6F6DFE36}"/>
            </c:ext>
          </c:extLst>
        </c:ser>
        <c:ser>
          <c:idx val="1"/>
          <c:order val="1"/>
          <c:tx>
            <c:strRef>
              <c:f>'Predicted_income_by_age_&amp;_sex'!$C$25</c:f>
              <c:strCache>
                <c:ptCount val="1"/>
                <c:pt idx="0">
                  <c:v>Men</c:v>
                </c:pt>
              </c:strCache>
            </c:strRef>
          </c:tx>
          <c:spPr>
            <a:ln w="412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'Predicted_income_by_age_&amp;_sex'!$A$26:$A$32</c:f>
              <c:strCache>
                <c:ptCount val="7"/>
                <c:pt idx="0">
                  <c:v>16-19</c:v>
                </c:pt>
                <c:pt idx="1">
                  <c:v>20-24</c:v>
                </c:pt>
                <c:pt idx="2">
                  <c:v>25-34</c:v>
                </c:pt>
                <c:pt idx="3">
                  <c:v>35-44</c:v>
                </c:pt>
                <c:pt idx="4">
                  <c:v>45-54</c:v>
                </c:pt>
                <c:pt idx="5">
                  <c:v>55-64</c:v>
                </c:pt>
                <c:pt idx="6">
                  <c:v>65+</c:v>
                </c:pt>
              </c:strCache>
            </c:strRef>
          </c:cat>
          <c:val>
            <c:numRef>
              <c:f>'Predicted_income_by_age_&amp;_sex'!$C$26:$C$32</c:f>
              <c:numCache>
                <c:formatCode>#,##0.00</c:formatCode>
                <c:ptCount val="7"/>
                <c:pt idx="0">
                  <c:v>6431.0569999999998</c:v>
                </c:pt>
                <c:pt idx="1">
                  <c:v>18123.71</c:v>
                </c:pt>
                <c:pt idx="2">
                  <c:v>35320.120000000003</c:v>
                </c:pt>
                <c:pt idx="3">
                  <c:v>44075.77</c:v>
                </c:pt>
                <c:pt idx="4">
                  <c:v>47299.89</c:v>
                </c:pt>
                <c:pt idx="5">
                  <c:v>43873.84</c:v>
                </c:pt>
                <c:pt idx="6">
                  <c:v>24996.7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46-D846-9720-126F6F6DF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9903823"/>
        <c:axId val="1889990335"/>
      </c:lineChart>
      <c:catAx>
        <c:axId val="1889903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51713225864280099"/>
              <c:y val="0.942058581028156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89990335"/>
        <c:crosses val="autoZero"/>
        <c:auto val="1"/>
        <c:lblAlgn val="ctr"/>
        <c:lblOffset val="100"/>
        <c:noMultiLvlLbl val="0"/>
      </c:catAx>
      <c:valAx>
        <c:axId val="188999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Predicted earnings</a:t>
                </a:r>
              </a:p>
            </c:rich>
          </c:tx>
          <c:layout>
            <c:manualLayout>
              <c:xMode val="edge"/>
              <c:yMode val="edge"/>
              <c:x val="8.7565674255691769E-3"/>
              <c:y val="0.31483819103763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89903823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7882537887667718"/>
          <c:y val="0.13849589809127263"/>
          <c:w val="0.26594412344691593"/>
          <c:h val="5.62398482912149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81572757950711"/>
          <c:y val="3.2448377581120944E-2"/>
          <c:w val="0.77837474861096911"/>
          <c:h val="0.73482916405360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'Predicted_income_by_age-sex'!$C$19</c:f>
              <c:strCache>
                <c:ptCount val="1"/>
                <c:pt idx="0">
                  <c:v>Predicted earnings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8BC-3B45-8741-64A83D65CB7C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8BC-3B45-8741-64A83D65CB7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8BC-3B45-8741-64A83D65CB7C}"/>
              </c:ext>
            </c:extLst>
          </c:dPt>
          <c:dPt>
            <c:idx val="9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8BC-3B45-8741-64A83D65CB7C}"/>
              </c:ext>
            </c:extLst>
          </c:dPt>
          <c:dPt>
            <c:idx val="12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8BC-3B45-8741-64A83D65CB7C}"/>
              </c:ext>
            </c:extLst>
          </c:dPt>
          <c:dPt>
            <c:idx val="15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88BC-3B45-8741-64A83D65CB7C}"/>
              </c:ext>
            </c:extLst>
          </c:dPt>
          <c:dPt>
            <c:idx val="18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8BC-3B45-8741-64A83D65CB7C}"/>
              </c:ext>
            </c:extLst>
          </c:dPt>
          <c:cat>
            <c:strRef>
              <c:f>'Predicted_income_by_age-sex'!$B$20:$B$39</c:f>
              <c:strCache>
                <c:ptCount val="20"/>
                <c:pt idx="0">
                  <c:v>Female, 16-19</c:v>
                </c:pt>
                <c:pt idx="1">
                  <c:v>Male, 16-19</c:v>
                </c:pt>
                <c:pt idx="3">
                  <c:v>Female, 20-24</c:v>
                </c:pt>
                <c:pt idx="4">
                  <c:v>Male, 20-24</c:v>
                </c:pt>
                <c:pt idx="6">
                  <c:v>Female, 25-34</c:v>
                </c:pt>
                <c:pt idx="7">
                  <c:v>Male, 25-34</c:v>
                </c:pt>
                <c:pt idx="9">
                  <c:v>Female, 35-44</c:v>
                </c:pt>
                <c:pt idx="10">
                  <c:v>Male, 35-44</c:v>
                </c:pt>
                <c:pt idx="12">
                  <c:v>Female, 45-54</c:v>
                </c:pt>
                <c:pt idx="13">
                  <c:v>Male, 45-54</c:v>
                </c:pt>
                <c:pt idx="15">
                  <c:v>Female, 55-64</c:v>
                </c:pt>
                <c:pt idx="16">
                  <c:v>Male, 55-64</c:v>
                </c:pt>
                <c:pt idx="18">
                  <c:v>Female, 65+</c:v>
                </c:pt>
                <c:pt idx="19">
                  <c:v>Male, 65+</c:v>
                </c:pt>
              </c:strCache>
            </c:strRef>
          </c:cat>
          <c:val>
            <c:numRef>
              <c:f>'Predicted_income_by_age-sex'!$C$20:$C$39</c:f>
              <c:numCache>
                <c:formatCode>#,##0.00</c:formatCode>
                <c:ptCount val="20"/>
                <c:pt idx="0">
                  <c:v>4152.357</c:v>
                </c:pt>
                <c:pt idx="1">
                  <c:v>6431.0569999999998</c:v>
                </c:pt>
                <c:pt idx="3">
                  <c:v>11701.97</c:v>
                </c:pt>
                <c:pt idx="4">
                  <c:v>18123.71</c:v>
                </c:pt>
                <c:pt idx="6">
                  <c:v>22805.21</c:v>
                </c:pt>
                <c:pt idx="7">
                  <c:v>35320.120000000003</c:v>
                </c:pt>
                <c:pt idx="9">
                  <c:v>28458.49</c:v>
                </c:pt>
                <c:pt idx="10">
                  <c:v>44075.77</c:v>
                </c:pt>
                <c:pt idx="12">
                  <c:v>30540.240000000002</c:v>
                </c:pt>
                <c:pt idx="13">
                  <c:v>47299.89</c:v>
                </c:pt>
                <c:pt idx="15">
                  <c:v>28328.11</c:v>
                </c:pt>
                <c:pt idx="16">
                  <c:v>43873.84</c:v>
                </c:pt>
                <c:pt idx="18">
                  <c:v>16139.67</c:v>
                </c:pt>
                <c:pt idx="19">
                  <c:v>24996.7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BC-3B45-8741-64A83D65C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2353024"/>
        <c:axId val="482354704"/>
      </c:barChart>
      <c:catAx>
        <c:axId val="48235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2354704"/>
        <c:crosses val="autoZero"/>
        <c:auto val="1"/>
        <c:lblAlgn val="ctr"/>
        <c:lblOffset val="100"/>
        <c:noMultiLvlLbl val="0"/>
      </c:catAx>
      <c:valAx>
        <c:axId val="48235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Predicted earnings</a:t>
                </a:r>
              </a:p>
            </c:rich>
          </c:tx>
          <c:layout>
            <c:manualLayout>
              <c:xMode val="edge"/>
              <c:yMode val="edge"/>
              <c:x val="1.7316017316017316E-2"/>
              <c:y val="0.23460478944556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2353024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264581</xdr:colOff>
      <xdr:row>10</xdr:row>
      <xdr:rowOff>42335</xdr:rowOff>
    </xdr:from>
    <xdr:to>
      <xdr:col>15</xdr:col>
      <xdr:colOff>1391707</xdr:colOff>
      <xdr:row>32</xdr:row>
      <xdr:rowOff>32811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AC63B7-3CA0-8547-82C1-8C4ED948A3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222250</xdr:colOff>
      <xdr:row>34</xdr:row>
      <xdr:rowOff>10584</xdr:rowOff>
    </xdr:from>
    <xdr:to>
      <xdr:col>16</xdr:col>
      <xdr:colOff>343959</xdr:colOff>
      <xdr:row>56</xdr:row>
      <xdr:rowOff>1060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4E584E-2BBD-A84A-BD76-F5798C9CC3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18</xdr:col>
      <xdr:colOff>647700</xdr:colOff>
      <xdr:row>24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3F6E98-9261-384F-A07A-D5A447D504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0</xdr:rowOff>
    </xdr:from>
    <xdr:to>
      <xdr:col>18</xdr:col>
      <xdr:colOff>647700</xdr:colOff>
      <xdr:row>49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187307-CB17-4149-9B12-7F5B382D8F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279400</xdr:colOff>
      <xdr:row>19</xdr:row>
      <xdr:rowOff>127000</xdr:rowOff>
    </xdr:from>
    <xdr:to>
      <xdr:col>10</xdr:col>
      <xdr:colOff>825500</xdr:colOff>
      <xdr:row>40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D4D1933-9CF0-0B4D-A022-676AB8C09E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06F96-3CFC-824D-AAD0-0C62E1154E73}">
  <dimension ref="A1:F67"/>
  <sheetViews>
    <sheetView tabSelected="1" zoomScale="120" zoomScaleNormal="120" workbookViewId="0"/>
  </sheetViews>
  <sheetFormatPr baseColWidth="10" defaultRowHeight="14" x14ac:dyDescent="0.2"/>
  <cols>
    <col min="1" max="1" width="22.33203125" style="6" bestFit="1" customWidth="1"/>
    <col min="2" max="6" width="9.6640625" style="6" customWidth="1"/>
    <col min="7" max="16384" width="10.83203125" style="6"/>
  </cols>
  <sheetData>
    <row r="1" spans="1:6" x14ac:dyDescent="0.2">
      <c r="A1" s="10" t="s">
        <v>238</v>
      </c>
    </row>
    <row r="2" spans="1:6" x14ac:dyDescent="0.2">
      <c r="A2" s="8" t="s">
        <v>207</v>
      </c>
      <c r="B2" s="9" t="s">
        <v>168</v>
      </c>
      <c r="C2" s="9" t="s">
        <v>169</v>
      </c>
      <c r="D2" s="9" t="s">
        <v>170</v>
      </c>
      <c r="E2" s="9" t="s">
        <v>171</v>
      </c>
      <c r="F2" s="9" t="s">
        <v>171</v>
      </c>
    </row>
    <row r="3" spans="1:6" x14ac:dyDescent="0.2">
      <c r="A3" s="10"/>
      <c r="B3" s="11"/>
      <c r="C3" s="11"/>
      <c r="D3" s="11"/>
      <c r="E3" s="11"/>
      <c r="F3" s="11" t="s">
        <v>205</v>
      </c>
    </row>
    <row r="4" spans="1:6" x14ac:dyDescent="0.2">
      <c r="A4" s="12"/>
      <c r="B4" s="13"/>
      <c r="C4" s="13"/>
      <c r="D4" s="13"/>
      <c r="E4" s="13"/>
      <c r="F4" s="13" t="s">
        <v>206</v>
      </c>
    </row>
    <row r="5" spans="1:6" x14ac:dyDescent="0.2">
      <c r="A5" s="6" t="s">
        <v>156</v>
      </c>
      <c r="B5" s="7" t="s">
        <v>157</v>
      </c>
      <c r="C5" s="7" t="s">
        <v>158</v>
      </c>
      <c r="D5" s="7" t="s">
        <v>159</v>
      </c>
      <c r="E5" s="7" t="s">
        <v>159</v>
      </c>
      <c r="F5" s="7" t="s">
        <v>28</v>
      </c>
    </row>
    <row r="6" spans="1:6" x14ac:dyDescent="0.2">
      <c r="A6" s="6" t="s">
        <v>28</v>
      </c>
      <c r="B6" s="7" t="s">
        <v>160</v>
      </c>
      <c r="C6" s="7" t="s">
        <v>60</v>
      </c>
      <c r="D6" s="7" t="s">
        <v>60</v>
      </c>
      <c r="E6" s="7" t="s">
        <v>60</v>
      </c>
      <c r="F6" s="7" t="s">
        <v>28</v>
      </c>
    </row>
    <row r="7" spans="1:6" x14ac:dyDescent="0.2">
      <c r="A7" s="8" t="s">
        <v>175</v>
      </c>
      <c r="B7" s="5" t="s">
        <v>28</v>
      </c>
      <c r="C7" s="5" t="s">
        <v>28</v>
      </c>
      <c r="D7" s="5" t="s">
        <v>28</v>
      </c>
      <c r="E7" s="5" t="s">
        <v>28</v>
      </c>
      <c r="F7" s="5" t="s">
        <v>28</v>
      </c>
    </row>
    <row r="8" spans="1:6" x14ac:dyDescent="0.2">
      <c r="A8" s="6" t="s">
        <v>172</v>
      </c>
      <c r="B8" s="7" t="s">
        <v>173</v>
      </c>
      <c r="C8" s="7" t="s">
        <v>173</v>
      </c>
      <c r="D8" s="7" t="s">
        <v>173</v>
      </c>
      <c r="E8" s="7" t="s">
        <v>173</v>
      </c>
      <c r="F8" s="7" t="s">
        <v>173</v>
      </c>
    </row>
    <row r="9" spans="1:6" x14ac:dyDescent="0.2">
      <c r="A9" s="6" t="s">
        <v>174</v>
      </c>
      <c r="B9" s="7" t="s">
        <v>29</v>
      </c>
      <c r="C9" s="7" t="s">
        <v>30</v>
      </c>
      <c r="D9" s="7" t="s">
        <v>31</v>
      </c>
      <c r="E9" s="7" t="s">
        <v>32</v>
      </c>
      <c r="F9" s="7" t="s">
        <v>33</v>
      </c>
    </row>
    <row r="10" spans="1:6" x14ac:dyDescent="0.2">
      <c r="A10" s="14" t="s">
        <v>28</v>
      </c>
      <c r="B10" s="15" t="s">
        <v>34</v>
      </c>
      <c r="C10" s="15" t="s">
        <v>34</v>
      </c>
      <c r="D10" s="15" t="s">
        <v>35</v>
      </c>
      <c r="E10" s="15" t="s">
        <v>35</v>
      </c>
      <c r="F10" s="15" t="s">
        <v>28</v>
      </c>
    </row>
    <row r="11" spans="1:6" x14ac:dyDescent="0.2">
      <c r="A11" s="10" t="s">
        <v>176</v>
      </c>
      <c r="B11" s="7"/>
      <c r="C11" s="7"/>
      <c r="D11" s="7"/>
      <c r="E11" s="7"/>
      <c r="F11" s="7"/>
    </row>
    <row r="12" spans="1:6" x14ac:dyDescent="0.2">
      <c r="A12" s="6" t="s">
        <v>177</v>
      </c>
      <c r="B12" s="7" t="s">
        <v>36</v>
      </c>
      <c r="C12" s="7" t="s">
        <v>37</v>
      </c>
      <c r="D12" s="7" t="s">
        <v>38</v>
      </c>
      <c r="E12" s="7" t="s">
        <v>39</v>
      </c>
      <c r="F12" s="7" t="s">
        <v>40</v>
      </c>
    </row>
    <row r="13" spans="1:6" x14ac:dyDescent="0.2">
      <c r="A13" s="6" t="s">
        <v>28</v>
      </c>
      <c r="B13" s="7" t="s">
        <v>41</v>
      </c>
      <c r="C13" s="7" t="s">
        <v>42</v>
      </c>
      <c r="D13" s="7" t="s">
        <v>43</v>
      </c>
      <c r="E13" s="7" t="s">
        <v>44</v>
      </c>
      <c r="F13" s="7" t="s">
        <v>28</v>
      </c>
    </row>
    <row r="14" spans="1:6" x14ac:dyDescent="0.2">
      <c r="A14" s="6" t="s">
        <v>178</v>
      </c>
      <c r="B14" s="7" t="s">
        <v>45</v>
      </c>
      <c r="C14" s="7" t="s">
        <v>46</v>
      </c>
      <c r="D14" s="7" t="s">
        <v>47</v>
      </c>
      <c r="E14" s="7" t="s">
        <v>48</v>
      </c>
      <c r="F14" s="7" t="s">
        <v>49</v>
      </c>
    </row>
    <row r="15" spans="1:6" x14ac:dyDescent="0.2">
      <c r="A15" s="6" t="s">
        <v>28</v>
      </c>
      <c r="B15" s="7" t="s">
        <v>50</v>
      </c>
      <c r="C15" s="7" t="s">
        <v>50</v>
      </c>
      <c r="D15" s="7" t="s">
        <v>51</v>
      </c>
      <c r="E15" s="7" t="s">
        <v>52</v>
      </c>
      <c r="F15" s="7" t="s">
        <v>28</v>
      </c>
    </row>
    <row r="16" spans="1:6" x14ac:dyDescent="0.2">
      <c r="A16" s="6" t="s">
        <v>179</v>
      </c>
      <c r="B16" s="7" t="s">
        <v>53</v>
      </c>
      <c r="C16" s="7" t="s">
        <v>54</v>
      </c>
      <c r="D16" s="7" t="s">
        <v>55</v>
      </c>
      <c r="E16" s="7" t="s">
        <v>56</v>
      </c>
      <c r="F16" s="7" t="s">
        <v>57</v>
      </c>
    </row>
    <row r="17" spans="1:6" x14ac:dyDescent="0.2">
      <c r="A17" s="6" t="s">
        <v>28</v>
      </c>
      <c r="B17" s="7" t="s">
        <v>58</v>
      </c>
      <c r="C17" s="7" t="s">
        <v>59</v>
      </c>
      <c r="D17" s="7" t="s">
        <v>60</v>
      </c>
      <c r="E17" s="7" t="s">
        <v>61</v>
      </c>
      <c r="F17" s="7" t="s">
        <v>28</v>
      </c>
    </row>
    <row r="18" spans="1:6" x14ac:dyDescent="0.2">
      <c r="A18" s="6" t="s">
        <v>184</v>
      </c>
      <c r="B18" s="7" t="s">
        <v>62</v>
      </c>
      <c r="C18" s="7" t="s">
        <v>63</v>
      </c>
      <c r="D18" s="7" t="s">
        <v>64</v>
      </c>
      <c r="E18" s="7" t="s">
        <v>65</v>
      </c>
      <c r="F18" s="7" t="s">
        <v>66</v>
      </c>
    </row>
    <row r="19" spans="1:6" x14ac:dyDescent="0.2">
      <c r="A19" s="6" t="s">
        <v>28</v>
      </c>
      <c r="B19" s="7" t="s">
        <v>67</v>
      </c>
      <c r="C19" s="7" t="s">
        <v>67</v>
      </c>
      <c r="D19" s="7" t="s">
        <v>68</v>
      </c>
      <c r="E19" s="7" t="s">
        <v>68</v>
      </c>
      <c r="F19" s="7" t="s">
        <v>28</v>
      </c>
    </row>
    <row r="20" spans="1:6" x14ac:dyDescent="0.2">
      <c r="A20" s="6" t="s">
        <v>185</v>
      </c>
      <c r="B20" s="7" t="s">
        <v>173</v>
      </c>
      <c r="C20" s="7" t="s">
        <v>173</v>
      </c>
      <c r="D20" s="7" t="s">
        <v>173</v>
      </c>
      <c r="E20" s="7" t="s">
        <v>173</v>
      </c>
      <c r="F20" s="7" t="s">
        <v>173</v>
      </c>
    </row>
    <row r="21" spans="1:6" x14ac:dyDescent="0.2">
      <c r="B21" s="7"/>
      <c r="C21" s="7"/>
      <c r="D21" s="7"/>
      <c r="E21" s="7"/>
      <c r="F21" s="7"/>
    </row>
    <row r="22" spans="1:6" x14ac:dyDescent="0.2">
      <c r="A22" s="6" t="s">
        <v>180</v>
      </c>
      <c r="B22" s="7" t="s">
        <v>69</v>
      </c>
      <c r="C22" s="7" t="s">
        <v>70</v>
      </c>
      <c r="D22" s="7" t="s">
        <v>71</v>
      </c>
      <c r="E22" s="7" t="s">
        <v>72</v>
      </c>
      <c r="F22" s="7" t="s">
        <v>73</v>
      </c>
    </row>
    <row r="23" spans="1:6" x14ac:dyDescent="0.2">
      <c r="A23" s="6" t="s">
        <v>28</v>
      </c>
      <c r="B23" s="7" t="s">
        <v>74</v>
      </c>
      <c r="C23" s="7" t="s">
        <v>74</v>
      </c>
      <c r="D23" s="7" t="s">
        <v>61</v>
      </c>
      <c r="E23" s="7" t="s">
        <v>61</v>
      </c>
      <c r="F23" s="7" t="s">
        <v>28</v>
      </c>
    </row>
    <row r="24" spans="1:6" x14ac:dyDescent="0.2">
      <c r="A24" s="6" t="s">
        <v>181</v>
      </c>
      <c r="B24" s="7" t="s">
        <v>75</v>
      </c>
      <c r="C24" s="7" t="s">
        <v>76</v>
      </c>
      <c r="D24" s="7" t="s">
        <v>77</v>
      </c>
      <c r="E24" s="7" t="s">
        <v>78</v>
      </c>
      <c r="F24" s="7" t="s">
        <v>79</v>
      </c>
    </row>
    <row r="25" spans="1:6" x14ac:dyDescent="0.2">
      <c r="A25" s="14" t="s">
        <v>28</v>
      </c>
      <c r="B25" s="15" t="s">
        <v>80</v>
      </c>
      <c r="C25" s="15" t="s">
        <v>80</v>
      </c>
      <c r="D25" s="15" t="s">
        <v>80</v>
      </c>
      <c r="E25" s="15" t="s">
        <v>80</v>
      </c>
      <c r="F25" s="15" t="s">
        <v>28</v>
      </c>
    </row>
    <row r="26" spans="1:6" x14ac:dyDescent="0.2">
      <c r="A26" s="10" t="s">
        <v>182</v>
      </c>
      <c r="B26" s="7"/>
      <c r="C26" s="7"/>
      <c r="D26" s="7"/>
      <c r="E26" s="7"/>
      <c r="F26" s="7"/>
    </row>
    <row r="27" spans="1:6" x14ac:dyDescent="0.2">
      <c r="A27" s="6" t="s">
        <v>183</v>
      </c>
      <c r="B27" s="7" t="s">
        <v>81</v>
      </c>
      <c r="C27" s="7" t="s">
        <v>82</v>
      </c>
      <c r="D27" s="7" t="s">
        <v>83</v>
      </c>
      <c r="E27" s="7" t="s">
        <v>84</v>
      </c>
      <c r="F27" s="7" t="s">
        <v>85</v>
      </c>
    </row>
    <row r="28" spans="1:6" x14ac:dyDescent="0.2">
      <c r="A28" s="6" t="s">
        <v>28</v>
      </c>
      <c r="B28" s="7" t="s">
        <v>86</v>
      </c>
      <c r="C28" s="7" t="s">
        <v>87</v>
      </c>
      <c r="D28" s="7" t="s">
        <v>88</v>
      </c>
      <c r="E28" s="7" t="s">
        <v>88</v>
      </c>
      <c r="F28" s="7" t="s">
        <v>28</v>
      </c>
    </row>
    <row r="29" spans="1:6" x14ac:dyDescent="0.2">
      <c r="A29" s="6" t="s">
        <v>186</v>
      </c>
      <c r="B29" s="7" t="s">
        <v>173</v>
      </c>
      <c r="C29" s="7" t="s">
        <v>173</v>
      </c>
      <c r="D29" s="7" t="s">
        <v>173</v>
      </c>
      <c r="E29" s="7" t="s">
        <v>173</v>
      </c>
      <c r="F29" s="7" t="s">
        <v>173</v>
      </c>
    </row>
    <row r="30" spans="1:6" x14ac:dyDescent="0.2">
      <c r="B30" s="7"/>
      <c r="C30" s="7"/>
      <c r="D30" s="7"/>
      <c r="E30" s="7"/>
      <c r="F30" s="7"/>
    </row>
    <row r="31" spans="1:6" x14ac:dyDescent="0.2">
      <c r="A31" s="6" t="s">
        <v>187</v>
      </c>
      <c r="B31" s="7" t="s">
        <v>89</v>
      </c>
      <c r="C31" s="7" t="s">
        <v>90</v>
      </c>
      <c r="D31" s="7" t="s">
        <v>91</v>
      </c>
      <c r="E31" s="7" t="s">
        <v>91</v>
      </c>
      <c r="F31" s="7" t="s">
        <v>92</v>
      </c>
    </row>
    <row r="32" spans="1:6" x14ac:dyDescent="0.2">
      <c r="A32" s="6" t="s">
        <v>28</v>
      </c>
      <c r="B32" s="7" t="s">
        <v>93</v>
      </c>
      <c r="C32" s="7" t="s">
        <v>94</v>
      </c>
      <c r="D32" s="7" t="s">
        <v>95</v>
      </c>
      <c r="E32" s="7" t="s">
        <v>96</v>
      </c>
      <c r="F32" s="7" t="s">
        <v>28</v>
      </c>
    </row>
    <row r="33" spans="1:6" x14ac:dyDescent="0.2">
      <c r="A33" s="6" t="s">
        <v>188</v>
      </c>
      <c r="B33" s="7" t="s">
        <v>97</v>
      </c>
      <c r="C33" s="7" t="s">
        <v>98</v>
      </c>
      <c r="D33" s="7" t="s">
        <v>99</v>
      </c>
      <c r="E33" s="7" t="s">
        <v>100</v>
      </c>
      <c r="F33" s="7" t="s">
        <v>101</v>
      </c>
    </row>
    <row r="34" spans="1:6" x14ac:dyDescent="0.2">
      <c r="A34" s="6" t="s">
        <v>28</v>
      </c>
      <c r="B34" s="7" t="s">
        <v>68</v>
      </c>
      <c r="C34" s="7" t="s">
        <v>59</v>
      </c>
      <c r="D34" s="7" t="s">
        <v>67</v>
      </c>
      <c r="E34" s="7" t="s">
        <v>67</v>
      </c>
      <c r="F34" s="7" t="s">
        <v>28</v>
      </c>
    </row>
    <row r="35" spans="1:6" x14ac:dyDescent="0.2">
      <c r="A35" s="6" t="s">
        <v>189</v>
      </c>
      <c r="B35" s="7" t="s">
        <v>102</v>
      </c>
      <c r="C35" s="7" t="s">
        <v>103</v>
      </c>
      <c r="D35" s="7" t="s">
        <v>104</v>
      </c>
      <c r="E35" s="7" t="s">
        <v>105</v>
      </c>
      <c r="F35" s="7" t="s">
        <v>106</v>
      </c>
    </row>
    <row r="36" spans="1:6" x14ac:dyDescent="0.2">
      <c r="A36" s="14" t="s">
        <v>28</v>
      </c>
      <c r="B36" s="15" t="s">
        <v>107</v>
      </c>
      <c r="C36" s="15" t="s">
        <v>108</v>
      </c>
      <c r="D36" s="15" t="s">
        <v>109</v>
      </c>
      <c r="E36" s="15" t="s">
        <v>109</v>
      </c>
      <c r="F36" s="15" t="s">
        <v>28</v>
      </c>
    </row>
    <row r="37" spans="1:6" x14ac:dyDescent="0.2">
      <c r="A37" s="10" t="s">
        <v>190</v>
      </c>
      <c r="B37" s="7"/>
      <c r="C37" s="7"/>
      <c r="D37" s="7"/>
      <c r="E37" s="7"/>
      <c r="F37" s="7"/>
    </row>
    <row r="38" spans="1:6" x14ac:dyDescent="0.2">
      <c r="A38" s="6" t="s">
        <v>191</v>
      </c>
      <c r="B38" s="7"/>
      <c r="C38" s="7" t="s">
        <v>173</v>
      </c>
      <c r="D38" s="7" t="s">
        <v>173</v>
      </c>
      <c r="E38" s="7" t="s">
        <v>173</v>
      </c>
      <c r="F38" s="7" t="s">
        <v>173</v>
      </c>
    </row>
    <row r="39" spans="1:6" x14ac:dyDescent="0.2">
      <c r="B39" s="7"/>
      <c r="C39" s="7"/>
      <c r="D39" s="7"/>
      <c r="E39" s="7"/>
      <c r="F39" s="7"/>
    </row>
    <row r="40" spans="1:6" x14ac:dyDescent="0.2">
      <c r="A40" s="6" t="s">
        <v>192</v>
      </c>
      <c r="B40" s="7" t="s">
        <v>28</v>
      </c>
      <c r="C40" s="7" t="s">
        <v>110</v>
      </c>
      <c r="D40" s="7" t="s">
        <v>111</v>
      </c>
      <c r="E40" s="7" t="s">
        <v>112</v>
      </c>
      <c r="F40" s="7" t="s">
        <v>113</v>
      </c>
    </row>
    <row r="41" spans="1:6" x14ac:dyDescent="0.2">
      <c r="A41" s="6" t="s">
        <v>28</v>
      </c>
      <c r="B41" s="7" t="s">
        <v>28</v>
      </c>
      <c r="C41" s="7" t="s">
        <v>114</v>
      </c>
      <c r="D41" s="7" t="s">
        <v>114</v>
      </c>
      <c r="E41" s="7" t="s">
        <v>114</v>
      </c>
      <c r="F41" s="7" t="s">
        <v>28</v>
      </c>
    </row>
    <row r="42" spans="1:6" x14ac:dyDescent="0.2">
      <c r="A42" s="6" t="s">
        <v>193</v>
      </c>
      <c r="B42" s="7" t="s">
        <v>28</v>
      </c>
      <c r="C42" s="7" t="s">
        <v>115</v>
      </c>
      <c r="D42" s="7" t="s">
        <v>116</v>
      </c>
      <c r="E42" s="7" t="s">
        <v>117</v>
      </c>
      <c r="F42" s="7" t="s">
        <v>118</v>
      </c>
    </row>
    <row r="43" spans="1:6" x14ac:dyDescent="0.2">
      <c r="A43" s="6" t="s">
        <v>28</v>
      </c>
      <c r="B43" s="7" t="s">
        <v>28</v>
      </c>
      <c r="C43" s="7" t="s">
        <v>119</v>
      </c>
      <c r="D43" s="7" t="s">
        <v>120</v>
      </c>
      <c r="E43" s="7" t="s">
        <v>121</v>
      </c>
      <c r="F43" s="7" t="s">
        <v>28</v>
      </c>
    </row>
    <row r="44" spans="1:6" x14ac:dyDescent="0.2">
      <c r="A44" s="6" t="s">
        <v>194</v>
      </c>
      <c r="B44" s="7" t="s">
        <v>28</v>
      </c>
      <c r="C44" s="7" t="s">
        <v>122</v>
      </c>
      <c r="D44" s="7" t="s">
        <v>123</v>
      </c>
      <c r="E44" s="7" t="s">
        <v>124</v>
      </c>
      <c r="F44" s="7" t="s">
        <v>125</v>
      </c>
    </row>
    <row r="45" spans="1:6" x14ac:dyDescent="0.2">
      <c r="A45" s="6" t="s">
        <v>28</v>
      </c>
      <c r="B45" s="7" t="s">
        <v>28</v>
      </c>
      <c r="C45" s="7" t="s">
        <v>126</v>
      </c>
      <c r="D45" s="7" t="s">
        <v>127</v>
      </c>
      <c r="E45" s="7" t="s">
        <v>128</v>
      </c>
      <c r="F45" s="7" t="s">
        <v>28</v>
      </c>
    </row>
    <row r="46" spans="1:6" x14ac:dyDescent="0.2">
      <c r="A46" s="6" t="s">
        <v>195</v>
      </c>
      <c r="B46" s="7" t="s">
        <v>28</v>
      </c>
      <c r="C46" s="7" t="s">
        <v>129</v>
      </c>
      <c r="D46" s="7" t="s">
        <v>130</v>
      </c>
      <c r="E46" s="7" t="s">
        <v>131</v>
      </c>
      <c r="F46" s="7" t="s">
        <v>132</v>
      </c>
    </row>
    <row r="47" spans="1:6" x14ac:dyDescent="0.2">
      <c r="A47" s="6" t="s">
        <v>28</v>
      </c>
      <c r="B47" s="7" t="s">
        <v>28</v>
      </c>
      <c r="C47" s="7" t="s">
        <v>133</v>
      </c>
      <c r="D47" s="7" t="s">
        <v>134</v>
      </c>
      <c r="E47" s="7" t="s">
        <v>135</v>
      </c>
      <c r="F47" s="7" t="s">
        <v>28</v>
      </c>
    </row>
    <row r="48" spans="1:6" x14ac:dyDescent="0.2">
      <c r="A48" s="6" t="s">
        <v>196</v>
      </c>
      <c r="B48" s="7" t="s">
        <v>28</v>
      </c>
      <c r="C48" s="7" t="s">
        <v>136</v>
      </c>
      <c r="D48" s="7" t="s">
        <v>137</v>
      </c>
      <c r="E48" s="7" t="s">
        <v>138</v>
      </c>
      <c r="F48" s="7" t="s">
        <v>139</v>
      </c>
    </row>
    <row r="49" spans="1:6" x14ac:dyDescent="0.2">
      <c r="A49" s="14" t="s">
        <v>28</v>
      </c>
      <c r="B49" s="15" t="s">
        <v>28</v>
      </c>
      <c r="C49" s="15" t="s">
        <v>140</v>
      </c>
      <c r="D49" s="15" t="s">
        <v>141</v>
      </c>
      <c r="E49" s="15" t="s">
        <v>142</v>
      </c>
      <c r="F49" s="15" t="s">
        <v>28</v>
      </c>
    </row>
    <row r="50" spans="1:6" x14ac:dyDescent="0.2">
      <c r="A50" s="10" t="s">
        <v>197</v>
      </c>
      <c r="B50" s="7"/>
      <c r="C50" s="7"/>
      <c r="D50" s="7"/>
      <c r="E50" s="7"/>
      <c r="F50" s="7"/>
    </row>
    <row r="51" spans="1:6" x14ac:dyDescent="0.2">
      <c r="A51" s="6" t="s">
        <v>198</v>
      </c>
      <c r="B51" s="7"/>
      <c r="C51" s="7"/>
      <c r="D51" s="7" t="s">
        <v>173</v>
      </c>
      <c r="E51" s="7" t="s">
        <v>173</v>
      </c>
      <c r="F51" s="7" t="s">
        <v>173</v>
      </c>
    </row>
    <row r="52" spans="1:6" x14ac:dyDescent="0.2">
      <c r="B52" s="7"/>
      <c r="C52" s="7"/>
      <c r="D52" s="7"/>
      <c r="E52" s="7"/>
      <c r="F52" s="7"/>
    </row>
    <row r="53" spans="1:6" x14ac:dyDescent="0.2">
      <c r="A53" s="6" t="s">
        <v>199</v>
      </c>
      <c r="B53" s="7" t="s">
        <v>28</v>
      </c>
      <c r="C53" s="7" t="s">
        <v>28</v>
      </c>
      <c r="D53" s="7" t="s">
        <v>143</v>
      </c>
      <c r="E53" s="7" t="s">
        <v>144</v>
      </c>
      <c r="F53" s="7" t="s">
        <v>145</v>
      </c>
    </row>
    <row r="54" spans="1:6" x14ac:dyDescent="0.2">
      <c r="A54" s="6" t="s">
        <v>28</v>
      </c>
      <c r="B54" s="7" t="s">
        <v>28</v>
      </c>
      <c r="C54" s="7" t="s">
        <v>28</v>
      </c>
      <c r="D54" s="7" t="s">
        <v>59</v>
      </c>
      <c r="E54" s="7" t="s">
        <v>59</v>
      </c>
      <c r="F54" s="7" t="s">
        <v>28</v>
      </c>
    </row>
    <row r="55" spans="1:6" x14ac:dyDescent="0.2">
      <c r="A55" s="6" t="s">
        <v>200</v>
      </c>
      <c r="B55" s="7" t="s">
        <v>28</v>
      </c>
      <c r="C55" s="7" t="s">
        <v>28</v>
      </c>
      <c r="D55" s="7" t="s">
        <v>146</v>
      </c>
      <c r="E55" s="7" t="s">
        <v>146</v>
      </c>
      <c r="F55" s="7" t="s">
        <v>147</v>
      </c>
    </row>
    <row r="56" spans="1:6" x14ac:dyDescent="0.2">
      <c r="A56" s="14" t="s">
        <v>28</v>
      </c>
      <c r="B56" s="15" t="s">
        <v>28</v>
      </c>
      <c r="C56" s="15" t="s">
        <v>28</v>
      </c>
      <c r="D56" s="15" t="s">
        <v>148</v>
      </c>
      <c r="E56" s="15" t="s">
        <v>149</v>
      </c>
      <c r="F56" s="15" t="s">
        <v>28</v>
      </c>
    </row>
    <row r="57" spans="1:6" x14ac:dyDescent="0.2">
      <c r="A57" s="10" t="s">
        <v>201</v>
      </c>
      <c r="B57" s="7"/>
      <c r="C57" s="7"/>
      <c r="D57" s="7"/>
      <c r="E57" s="7"/>
      <c r="F57" s="7"/>
    </row>
    <row r="58" spans="1:6" x14ac:dyDescent="0.2">
      <c r="A58" s="6" t="s">
        <v>202</v>
      </c>
      <c r="B58" s="7"/>
      <c r="C58" s="7"/>
      <c r="D58" s="7"/>
      <c r="E58" s="7" t="s">
        <v>173</v>
      </c>
      <c r="F58" s="7" t="s">
        <v>173</v>
      </c>
    </row>
    <row r="59" spans="1:6" x14ac:dyDescent="0.2">
      <c r="B59" s="7"/>
      <c r="C59" s="7"/>
      <c r="D59" s="7"/>
      <c r="E59" s="7"/>
      <c r="F59" s="7"/>
    </row>
    <row r="60" spans="1:6" x14ac:dyDescent="0.2">
      <c r="A60" s="6" t="s">
        <v>203</v>
      </c>
      <c r="B60" s="7" t="s">
        <v>28</v>
      </c>
      <c r="C60" s="7" t="s">
        <v>28</v>
      </c>
      <c r="D60" s="7" t="s">
        <v>28</v>
      </c>
      <c r="E60" s="7" t="s">
        <v>150</v>
      </c>
      <c r="F60" s="7" t="s">
        <v>151</v>
      </c>
    </row>
    <row r="61" spans="1:6" x14ac:dyDescent="0.2">
      <c r="A61" s="6" t="s">
        <v>28</v>
      </c>
      <c r="B61" s="7" t="s">
        <v>28</v>
      </c>
      <c r="C61" s="7" t="s">
        <v>28</v>
      </c>
      <c r="D61" s="7" t="s">
        <v>28</v>
      </c>
      <c r="E61" s="7" t="s">
        <v>152</v>
      </c>
      <c r="F61" s="7" t="s">
        <v>28</v>
      </c>
    </row>
    <row r="62" spans="1:6" x14ac:dyDescent="0.2">
      <c r="A62" s="6" t="s">
        <v>204</v>
      </c>
      <c r="B62" s="7" t="s">
        <v>28</v>
      </c>
      <c r="C62" s="7" t="s">
        <v>28</v>
      </c>
      <c r="D62" s="7" t="s">
        <v>28</v>
      </c>
      <c r="E62" s="7" t="s">
        <v>153</v>
      </c>
      <c r="F62" s="7" t="s">
        <v>154</v>
      </c>
    </row>
    <row r="63" spans="1:6" x14ac:dyDescent="0.2">
      <c r="A63" s="14" t="s">
        <v>28</v>
      </c>
      <c r="B63" s="15" t="s">
        <v>28</v>
      </c>
      <c r="C63" s="15" t="s">
        <v>28</v>
      </c>
      <c r="D63" s="15" t="s">
        <v>28</v>
      </c>
      <c r="E63" s="15" t="s">
        <v>155</v>
      </c>
      <c r="F63" s="15" t="s">
        <v>28</v>
      </c>
    </row>
    <row r="64" spans="1:6" x14ac:dyDescent="0.2">
      <c r="A64" s="6" t="s">
        <v>163</v>
      </c>
      <c r="B64" s="7" t="s">
        <v>164</v>
      </c>
      <c r="C64" s="7" t="s">
        <v>165</v>
      </c>
      <c r="D64" s="7" t="s">
        <v>166</v>
      </c>
      <c r="E64" s="7" t="s">
        <v>167</v>
      </c>
      <c r="F64" s="7" t="s">
        <v>167</v>
      </c>
    </row>
    <row r="65" spans="1:6" x14ac:dyDescent="0.2">
      <c r="A65" s="14" t="s">
        <v>161</v>
      </c>
      <c r="B65" s="15" t="s">
        <v>162</v>
      </c>
      <c r="C65" s="15" t="s">
        <v>162</v>
      </c>
      <c r="D65" s="15" t="s">
        <v>162</v>
      </c>
      <c r="E65" s="15" t="s">
        <v>162</v>
      </c>
      <c r="F65" s="15" t="s">
        <v>162</v>
      </c>
    </row>
    <row r="66" spans="1:6" x14ac:dyDescent="0.2">
      <c r="A66" s="6" t="s">
        <v>208</v>
      </c>
    </row>
    <row r="67" spans="1:6" x14ac:dyDescent="0.2">
      <c r="A67" s="6" t="s">
        <v>209</v>
      </c>
    </row>
  </sheetData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BEA6B-A7F6-1A43-B3A5-C5466CFFFA8D}">
  <dimension ref="A1:P67"/>
  <sheetViews>
    <sheetView zoomScale="120" zoomScaleNormal="120" workbookViewId="0"/>
  </sheetViews>
  <sheetFormatPr baseColWidth="10" defaultRowHeight="14" x14ac:dyDescent="0.2"/>
  <cols>
    <col min="1" max="1" width="22.33203125" style="6" bestFit="1" customWidth="1"/>
    <col min="2" max="7" width="9.6640625" style="6" customWidth="1"/>
    <col min="8" max="9" width="10.83203125" style="6"/>
    <col min="10" max="10" width="18.6640625" style="6" bestFit="1" customWidth="1"/>
    <col min="11" max="11" width="8.1640625" style="6" bestFit="1" customWidth="1"/>
    <col min="12" max="13" width="10.83203125" style="6"/>
    <col min="14" max="15" width="18.6640625" style="6" bestFit="1" customWidth="1"/>
    <col min="16" max="16" width="21.33203125" style="6" bestFit="1" customWidth="1"/>
    <col min="17" max="16384" width="10.83203125" style="6"/>
  </cols>
  <sheetData>
    <row r="1" spans="1:16" x14ac:dyDescent="0.2">
      <c r="A1" s="10" t="s">
        <v>238</v>
      </c>
    </row>
    <row r="2" spans="1:16" x14ac:dyDescent="0.2">
      <c r="A2" s="8" t="s">
        <v>207</v>
      </c>
      <c r="B2" s="9" t="s">
        <v>168</v>
      </c>
      <c r="C2" s="9" t="s">
        <v>169</v>
      </c>
      <c r="D2" s="9" t="s">
        <v>170</v>
      </c>
      <c r="E2" s="9" t="s">
        <v>171</v>
      </c>
      <c r="F2" s="9" t="s">
        <v>171</v>
      </c>
      <c r="G2" s="11"/>
    </row>
    <row r="3" spans="1:16" x14ac:dyDescent="0.2">
      <c r="A3" s="10"/>
      <c r="B3" s="11"/>
      <c r="C3" s="11"/>
      <c r="D3" s="11"/>
      <c r="E3" s="11"/>
      <c r="F3" s="11" t="s">
        <v>205</v>
      </c>
      <c r="G3" s="11"/>
    </row>
    <row r="4" spans="1:16" x14ac:dyDescent="0.2">
      <c r="A4" s="12"/>
      <c r="B4" s="13"/>
      <c r="C4" s="13"/>
      <c r="D4" s="13"/>
      <c r="E4" s="13"/>
      <c r="F4" s="13" t="s">
        <v>206</v>
      </c>
      <c r="G4" s="11"/>
    </row>
    <row r="5" spans="1:16" x14ac:dyDescent="0.2">
      <c r="A5" s="6" t="s">
        <v>156</v>
      </c>
      <c r="B5" s="7" t="s">
        <v>157</v>
      </c>
      <c r="C5" s="7" t="s">
        <v>158</v>
      </c>
      <c r="D5" s="7" t="s">
        <v>159</v>
      </c>
      <c r="E5" s="7" t="s">
        <v>159</v>
      </c>
      <c r="F5" s="7" t="s">
        <v>28</v>
      </c>
      <c r="G5" s="7"/>
    </row>
    <row r="6" spans="1:16" x14ac:dyDescent="0.2">
      <c r="A6" s="6" t="s">
        <v>28</v>
      </c>
      <c r="B6" s="7" t="s">
        <v>160</v>
      </c>
      <c r="C6" s="7" t="s">
        <v>60</v>
      </c>
      <c r="D6" s="7" t="s">
        <v>60</v>
      </c>
      <c r="E6" s="7" t="s">
        <v>60</v>
      </c>
      <c r="F6" s="7" t="s">
        <v>28</v>
      </c>
      <c r="G6" s="7"/>
    </row>
    <row r="7" spans="1:16" x14ac:dyDescent="0.2">
      <c r="A7" s="8" t="s">
        <v>175</v>
      </c>
      <c r="B7" s="5" t="s">
        <v>28</v>
      </c>
      <c r="C7" s="5" t="s">
        <v>28</v>
      </c>
      <c r="D7" s="5" t="s">
        <v>28</v>
      </c>
      <c r="E7" s="5" t="s">
        <v>28</v>
      </c>
      <c r="F7" s="5" t="s">
        <v>28</v>
      </c>
      <c r="G7" s="7"/>
    </row>
    <row r="8" spans="1:16" x14ac:dyDescent="0.2">
      <c r="A8" s="6" t="s">
        <v>172</v>
      </c>
      <c r="B8" s="7" t="s">
        <v>173</v>
      </c>
      <c r="C8" s="7" t="s">
        <v>173</v>
      </c>
      <c r="D8" s="7" t="s">
        <v>173</v>
      </c>
      <c r="E8" s="7" t="s">
        <v>173</v>
      </c>
      <c r="F8" s="7" t="s">
        <v>173</v>
      </c>
      <c r="G8" s="7"/>
    </row>
    <row r="9" spans="1:16" x14ac:dyDescent="0.2">
      <c r="A9" s="6" t="s">
        <v>174</v>
      </c>
      <c r="B9" s="7" t="s">
        <v>29</v>
      </c>
      <c r="C9" s="7" t="s">
        <v>30</v>
      </c>
      <c r="D9" s="7" t="s">
        <v>31</v>
      </c>
      <c r="E9" s="7" t="s">
        <v>32</v>
      </c>
      <c r="F9" s="7" t="s">
        <v>33</v>
      </c>
      <c r="G9" s="7"/>
      <c r="I9" s="18" t="s">
        <v>171</v>
      </c>
    </row>
    <row r="10" spans="1:16" x14ac:dyDescent="0.2">
      <c r="A10" s="14" t="s">
        <v>28</v>
      </c>
      <c r="B10" s="15" t="s">
        <v>34</v>
      </c>
      <c r="C10" s="15" t="s">
        <v>34</v>
      </c>
      <c r="D10" s="15" t="s">
        <v>35</v>
      </c>
      <c r="E10" s="15" t="s">
        <v>35</v>
      </c>
      <c r="F10" s="15" t="s">
        <v>28</v>
      </c>
      <c r="G10" s="7"/>
      <c r="I10" s="18" t="s">
        <v>212</v>
      </c>
    </row>
    <row r="11" spans="1:16" x14ac:dyDescent="0.2">
      <c r="A11" s="10" t="s">
        <v>176</v>
      </c>
      <c r="B11" s="7"/>
      <c r="C11" s="7"/>
      <c r="D11" s="7"/>
      <c r="E11" s="7"/>
      <c r="F11" s="7"/>
      <c r="G11" s="7"/>
      <c r="I11" s="18" t="s">
        <v>206</v>
      </c>
      <c r="J11" s="10" t="s">
        <v>210</v>
      </c>
      <c r="K11" s="10"/>
      <c r="P11" s="10"/>
    </row>
    <row r="12" spans="1:16" x14ac:dyDescent="0.2">
      <c r="A12" s="22" t="s">
        <v>177</v>
      </c>
      <c r="B12" s="7" t="s">
        <v>36</v>
      </c>
      <c r="C12" s="7" t="s">
        <v>37</v>
      </c>
      <c r="D12" s="7" t="s">
        <v>38</v>
      </c>
      <c r="E12" s="20" t="s">
        <v>39</v>
      </c>
      <c r="F12" s="7" t="s">
        <v>40</v>
      </c>
      <c r="G12" s="7"/>
      <c r="H12" s="16" t="s">
        <v>177</v>
      </c>
      <c r="I12" s="17">
        <v>-1.9950000000000001</v>
      </c>
      <c r="J12" s="17">
        <f t="shared" ref="J12:J18" si="0">EXP(I12)</f>
        <v>0.13601365416684916</v>
      </c>
      <c r="K12" s="17"/>
      <c r="P12" s="17"/>
    </row>
    <row r="13" spans="1:16" x14ac:dyDescent="0.2">
      <c r="A13" s="22" t="s">
        <v>28</v>
      </c>
      <c r="B13" s="7" t="s">
        <v>41</v>
      </c>
      <c r="C13" s="7" t="s">
        <v>42</v>
      </c>
      <c r="D13" s="7" t="s">
        <v>43</v>
      </c>
      <c r="E13" s="20" t="s">
        <v>44</v>
      </c>
      <c r="F13" s="7" t="s">
        <v>28</v>
      </c>
      <c r="G13" s="7"/>
      <c r="H13" s="16" t="s">
        <v>178</v>
      </c>
      <c r="I13" s="17">
        <v>-0.95899999999999996</v>
      </c>
      <c r="J13" s="17">
        <f t="shared" si="0"/>
        <v>0.38327597037136157</v>
      </c>
      <c r="K13" s="17"/>
      <c r="P13" s="17"/>
    </row>
    <row r="14" spans="1:16" x14ac:dyDescent="0.2">
      <c r="A14" s="22" t="s">
        <v>178</v>
      </c>
      <c r="B14" s="7" t="s">
        <v>45</v>
      </c>
      <c r="C14" s="7" t="s">
        <v>46</v>
      </c>
      <c r="D14" s="7" t="s">
        <v>47</v>
      </c>
      <c r="E14" s="20" t="s">
        <v>48</v>
      </c>
      <c r="F14" s="7" t="s">
        <v>49</v>
      </c>
      <c r="G14" s="7"/>
      <c r="H14" s="16" t="s">
        <v>179</v>
      </c>
      <c r="I14" s="17">
        <v>-0.29199999999999998</v>
      </c>
      <c r="J14" s="17">
        <f t="shared" si="0"/>
        <v>0.74676853597335713</v>
      </c>
      <c r="K14" s="17"/>
      <c r="P14" s="17"/>
    </row>
    <row r="15" spans="1:16" x14ac:dyDescent="0.2">
      <c r="A15" s="22" t="s">
        <v>28</v>
      </c>
      <c r="B15" s="7" t="s">
        <v>50</v>
      </c>
      <c r="C15" s="7" t="s">
        <v>50</v>
      </c>
      <c r="D15" s="7" t="s">
        <v>51</v>
      </c>
      <c r="E15" s="20" t="s">
        <v>52</v>
      </c>
      <c r="F15" s="7" t="s">
        <v>28</v>
      </c>
      <c r="G15" s="7"/>
      <c r="H15" s="16" t="s">
        <v>184</v>
      </c>
      <c r="I15" s="17">
        <v>-7.0599999999999996E-2</v>
      </c>
      <c r="J15" s="17">
        <f t="shared" si="0"/>
        <v>0.93183455141133109</v>
      </c>
      <c r="K15" s="17"/>
      <c r="P15" s="17"/>
    </row>
    <row r="16" spans="1:16" x14ac:dyDescent="0.2">
      <c r="A16" s="22" t="s">
        <v>179</v>
      </c>
      <c r="B16" s="7" t="s">
        <v>53</v>
      </c>
      <c r="C16" s="7" t="s">
        <v>54</v>
      </c>
      <c r="D16" s="7" t="s">
        <v>55</v>
      </c>
      <c r="E16" s="20" t="s">
        <v>56</v>
      </c>
      <c r="F16" s="7" t="s">
        <v>57</v>
      </c>
      <c r="G16" s="7"/>
      <c r="H16" s="16" t="s">
        <v>185</v>
      </c>
      <c r="I16" s="17">
        <v>0</v>
      </c>
      <c r="J16" s="17">
        <f t="shared" si="0"/>
        <v>1</v>
      </c>
      <c r="K16" s="17"/>
      <c r="P16" s="17"/>
    </row>
    <row r="17" spans="1:16" x14ac:dyDescent="0.2">
      <c r="A17" s="22" t="s">
        <v>28</v>
      </c>
      <c r="B17" s="7" t="s">
        <v>58</v>
      </c>
      <c r="C17" s="7" t="s">
        <v>59</v>
      </c>
      <c r="D17" s="7" t="s">
        <v>60</v>
      </c>
      <c r="E17" s="20" t="s">
        <v>61</v>
      </c>
      <c r="F17" s="7" t="s">
        <v>28</v>
      </c>
      <c r="G17" s="7"/>
      <c r="H17" s="16" t="s">
        <v>180</v>
      </c>
      <c r="I17" s="17">
        <v>-7.5200000000000003E-2</v>
      </c>
      <c r="J17" s="17">
        <f t="shared" si="0"/>
        <v>0.92755795618491998</v>
      </c>
      <c r="K17" s="17"/>
      <c r="P17" s="17"/>
    </row>
    <row r="18" spans="1:16" x14ac:dyDescent="0.2">
      <c r="A18" s="22" t="s">
        <v>184</v>
      </c>
      <c r="B18" s="7" t="s">
        <v>62</v>
      </c>
      <c r="C18" s="7" t="s">
        <v>63</v>
      </c>
      <c r="D18" s="7" t="s">
        <v>64</v>
      </c>
      <c r="E18" s="20" t="s">
        <v>65</v>
      </c>
      <c r="F18" s="7" t="s">
        <v>66</v>
      </c>
      <c r="G18" s="7"/>
      <c r="H18" s="16" t="s">
        <v>181</v>
      </c>
      <c r="I18" s="17">
        <v>-0.63800000000000001</v>
      </c>
      <c r="J18" s="17">
        <f t="shared" si="0"/>
        <v>0.52834806417939095</v>
      </c>
      <c r="K18" s="17"/>
      <c r="P18" s="17"/>
    </row>
    <row r="19" spans="1:16" x14ac:dyDescent="0.2">
      <c r="A19" s="22" t="s">
        <v>28</v>
      </c>
      <c r="B19" s="7" t="s">
        <v>67</v>
      </c>
      <c r="C19" s="7" t="s">
        <v>67</v>
      </c>
      <c r="D19" s="7" t="s">
        <v>68</v>
      </c>
      <c r="E19" s="20" t="s">
        <v>68</v>
      </c>
      <c r="F19" s="7" t="s">
        <v>28</v>
      </c>
      <c r="G19" s="7"/>
      <c r="H19" s="16" t="s">
        <v>28</v>
      </c>
    </row>
    <row r="20" spans="1:16" x14ac:dyDescent="0.2">
      <c r="A20" s="22" t="s">
        <v>185</v>
      </c>
      <c r="B20" s="7" t="s">
        <v>173</v>
      </c>
      <c r="C20" s="7" t="s">
        <v>173</v>
      </c>
      <c r="D20" s="7" t="s">
        <v>173</v>
      </c>
      <c r="E20" s="20" t="s">
        <v>173</v>
      </c>
      <c r="F20" s="7" t="s">
        <v>173</v>
      </c>
      <c r="G20" s="7"/>
    </row>
    <row r="21" spans="1:16" x14ac:dyDescent="0.2">
      <c r="A21" s="22"/>
      <c r="B21" s="7"/>
      <c r="C21" s="7"/>
      <c r="D21" s="7"/>
      <c r="E21" s="20"/>
      <c r="F21" s="7"/>
      <c r="G21" s="7"/>
    </row>
    <row r="22" spans="1:16" x14ac:dyDescent="0.2">
      <c r="A22" s="22" t="s">
        <v>180</v>
      </c>
      <c r="B22" s="7" t="s">
        <v>69</v>
      </c>
      <c r="C22" s="7" t="s">
        <v>70</v>
      </c>
      <c r="D22" s="7" t="s">
        <v>71</v>
      </c>
      <c r="E22" s="20" t="s">
        <v>72</v>
      </c>
      <c r="F22" s="7" t="s">
        <v>73</v>
      </c>
      <c r="G22" s="7"/>
    </row>
    <row r="23" spans="1:16" x14ac:dyDescent="0.2">
      <c r="A23" s="22" t="s">
        <v>28</v>
      </c>
      <c r="B23" s="7" t="s">
        <v>74</v>
      </c>
      <c r="C23" s="7" t="s">
        <v>74</v>
      </c>
      <c r="D23" s="7" t="s">
        <v>61</v>
      </c>
      <c r="E23" s="20" t="s">
        <v>61</v>
      </c>
      <c r="F23" s="7" t="s">
        <v>28</v>
      </c>
      <c r="G23" s="7"/>
    </row>
    <row r="24" spans="1:16" x14ac:dyDescent="0.2">
      <c r="A24" s="22" t="s">
        <v>181</v>
      </c>
      <c r="B24" s="7" t="s">
        <v>75</v>
      </c>
      <c r="C24" s="7" t="s">
        <v>76</v>
      </c>
      <c r="D24" s="7" t="s">
        <v>77</v>
      </c>
      <c r="E24" s="20" t="s">
        <v>78</v>
      </c>
      <c r="F24" s="7" t="s">
        <v>79</v>
      </c>
      <c r="G24" s="7"/>
    </row>
    <row r="25" spans="1:16" x14ac:dyDescent="0.2">
      <c r="A25" s="23" t="s">
        <v>28</v>
      </c>
      <c r="B25" s="15" t="s">
        <v>80</v>
      </c>
      <c r="C25" s="15" t="s">
        <v>80</v>
      </c>
      <c r="D25" s="15" t="s">
        <v>80</v>
      </c>
      <c r="E25" s="21" t="s">
        <v>80</v>
      </c>
      <c r="F25" s="15" t="s">
        <v>28</v>
      </c>
      <c r="G25" s="7"/>
    </row>
    <row r="26" spans="1:16" x14ac:dyDescent="0.2">
      <c r="A26" s="10" t="s">
        <v>182</v>
      </c>
      <c r="B26" s="7"/>
      <c r="C26" s="7"/>
      <c r="D26" s="7"/>
      <c r="E26" s="7"/>
      <c r="F26" s="7"/>
      <c r="G26" s="7"/>
    </row>
    <row r="27" spans="1:16" x14ac:dyDescent="0.2">
      <c r="A27" s="6" t="s">
        <v>183</v>
      </c>
      <c r="B27" s="7" t="s">
        <v>81</v>
      </c>
      <c r="C27" s="7" t="s">
        <v>82</v>
      </c>
      <c r="D27" s="7" t="s">
        <v>83</v>
      </c>
      <c r="E27" s="7" t="s">
        <v>84</v>
      </c>
      <c r="F27" s="7" t="s">
        <v>85</v>
      </c>
      <c r="G27" s="7"/>
    </row>
    <row r="28" spans="1:16" x14ac:dyDescent="0.2">
      <c r="A28" s="6" t="s">
        <v>28</v>
      </c>
      <c r="B28" s="7" t="s">
        <v>86</v>
      </c>
      <c r="C28" s="7" t="s">
        <v>87</v>
      </c>
      <c r="D28" s="7" t="s">
        <v>88</v>
      </c>
      <c r="E28" s="7" t="s">
        <v>88</v>
      </c>
      <c r="F28" s="7" t="s">
        <v>28</v>
      </c>
      <c r="G28" s="7"/>
    </row>
    <row r="29" spans="1:16" x14ac:dyDescent="0.2">
      <c r="A29" s="6" t="s">
        <v>186</v>
      </c>
      <c r="B29" s="7" t="s">
        <v>173</v>
      </c>
      <c r="C29" s="7" t="s">
        <v>173</v>
      </c>
      <c r="D29" s="7" t="s">
        <v>173</v>
      </c>
      <c r="E29" s="7" t="s">
        <v>173</v>
      </c>
      <c r="F29" s="7" t="s">
        <v>173</v>
      </c>
      <c r="G29" s="7"/>
    </row>
    <row r="30" spans="1:16" x14ac:dyDescent="0.2">
      <c r="B30" s="7"/>
      <c r="C30" s="7"/>
      <c r="D30" s="7"/>
      <c r="E30" s="7"/>
      <c r="F30" s="7"/>
      <c r="G30" s="7"/>
    </row>
    <row r="31" spans="1:16" x14ac:dyDescent="0.2">
      <c r="A31" s="6" t="s">
        <v>187</v>
      </c>
      <c r="B31" s="7" t="s">
        <v>89</v>
      </c>
      <c r="C31" s="7" t="s">
        <v>90</v>
      </c>
      <c r="D31" s="7" t="s">
        <v>91</v>
      </c>
      <c r="E31" s="7" t="s">
        <v>91</v>
      </c>
      <c r="F31" s="7" t="s">
        <v>92</v>
      </c>
      <c r="G31" s="7"/>
    </row>
    <row r="32" spans="1:16" x14ac:dyDescent="0.2">
      <c r="A32" s="6" t="s">
        <v>28</v>
      </c>
      <c r="B32" s="7" t="s">
        <v>93</v>
      </c>
      <c r="C32" s="7" t="s">
        <v>94</v>
      </c>
      <c r="D32" s="7" t="s">
        <v>95</v>
      </c>
      <c r="E32" s="7" t="s">
        <v>96</v>
      </c>
      <c r="F32" s="7" t="s">
        <v>28</v>
      </c>
      <c r="G32" s="7"/>
    </row>
    <row r="33" spans="1:11" x14ac:dyDescent="0.2">
      <c r="A33" s="6" t="s">
        <v>188</v>
      </c>
      <c r="B33" s="7" t="s">
        <v>97</v>
      </c>
      <c r="C33" s="7" t="s">
        <v>98</v>
      </c>
      <c r="D33" s="7" t="s">
        <v>99</v>
      </c>
      <c r="E33" s="7" t="s">
        <v>100</v>
      </c>
      <c r="F33" s="7" t="s">
        <v>101</v>
      </c>
      <c r="G33" s="7"/>
      <c r="I33" s="18" t="s">
        <v>171</v>
      </c>
    </row>
    <row r="34" spans="1:11" x14ac:dyDescent="0.2">
      <c r="A34" s="6" t="s">
        <v>28</v>
      </c>
      <c r="B34" s="7" t="s">
        <v>68</v>
      </c>
      <c r="C34" s="7" t="s">
        <v>59</v>
      </c>
      <c r="D34" s="7" t="s">
        <v>67</v>
      </c>
      <c r="E34" s="7" t="s">
        <v>67</v>
      </c>
      <c r="F34" s="7" t="s">
        <v>28</v>
      </c>
      <c r="G34" s="7"/>
      <c r="I34" s="18" t="s">
        <v>212</v>
      </c>
    </row>
    <row r="35" spans="1:11" x14ac:dyDescent="0.2">
      <c r="A35" s="6" t="s">
        <v>189</v>
      </c>
      <c r="B35" s="7" t="s">
        <v>102</v>
      </c>
      <c r="C35" s="7" t="s">
        <v>103</v>
      </c>
      <c r="D35" s="7" t="s">
        <v>104</v>
      </c>
      <c r="E35" s="7" t="s">
        <v>105</v>
      </c>
      <c r="F35" s="7" t="s">
        <v>106</v>
      </c>
      <c r="G35" s="7"/>
      <c r="I35" s="18" t="s">
        <v>206</v>
      </c>
      <c r="J35" s="10" t="s">
        <v>210</v>
      </c>
      <c r="K35" s="18" t="s">
        <v>211</v>
      </c>
    </row>
    <row r="36" spans="1:11" x14ac:dyDescent="0.2">
      <c r="A36" s="14" t="s">
        <v>28</v>
      </c>
      <c r="B36" s="15" t="s">
        <v>107</v>
      </c>
      <c r="C36" s="15" t="s">
        <v>108</v>
      </c>
      <c r="D36" s="15" t="s">
        <v>109</v>
      </c>
      <c r="E36" s="15" t="s">
        <v>109</v>
      </c>
      <c r="F36" s="15" t="s">
        <v>28</v>
      </c>
      <c r="G36" s="7"/>
      <c r="H36" s="16" t="s">
        <v>177</v>
      </c>
      <c r="I36" s="17">
        <v>-1.9950000000000001</v>
      </c>
      <c r="J36" s="17">
        <f t="shared" ref="J36:J41" si="1">EXP(I36)</f>
        <v>0.13601365416684916</v>
      </c>
      <c r="K36" s="19">
        <v>1</v>
      </c>
    </row>
    <row r="37" spans="1:11" x14ac:dyDescent="0.2">
      <c r="A37" s="10" t="s">
        <v>190</v>
      </c>
      <c r="B37" s="7"/>
      <c r="C37" s="7"/>
      <c r="D37" s="7"/>
      <c r="E37" s="7"/>
      <c r="F37" s="7"/>
      <c r="G37" s="7"/>
      <c r="H37" s="16" t="s">
        <v>178</v>
      </c>
      <c r="I37" s="17">
        <v>-0.95899999999999996</v>
      </c>
      <c r="J37" s="17">
        <f t="shared" si="1"/>
        <v>0.38327597037136157</v>
      </c>
      <c r="K37" s="19">
        <v>1</v>
      </c>
    </row>
    <row r="38" spans="1:11" x14ac:dyDescent="0.2">
      <c r="A38" s="6" t="s">
        <v>191</v>
      </c>
      <c r="B38" s="7"/>
      <c r="C38" s="7" t="s">
        <v>173</v>
      </c>
      <c r="D38" s="7" t="s">
        <v>173</v>
      </c>
      <c r="E38" s="7" t="s">
        <v>173</v>
      </c>
      <c r="F38" s="7" t="s">
        <v>173</v>
      </c>
      <c r="G38" s="7"/>
      <c r="H38" s="16" t="s">
        <v>179</v>
      </c>
      <c r="I38" s="17">
        <v>-0.29199999999999998</v>
      </c>
      <c r="J38" s="17">
        <f t="shared" si="1"/>
        <v>0.74676853597335713</v>
      </c>
      <c r="K38" s="19">
        <v>1</v>
      </c>
    </row>
    <row r="39" spans="1:11" x14ac:dyDescent="0.2">
      <c r="B39" s="7"/>
      <c r="C39" s="7"/>
      <c r="D39" s="7"/>
      <c r="E39" s="7"/>
      <c r="F39" s="7"/>
      <c r="G39" s="7"/>
      <c r="H39" s="16" t="s">
        <v>184</v>
      </c>
      <c r="I39" s="17">
        <v>-7.0599999999999996E-2</v>
      </c>
      <c r="J39" s="17">
        <f t="shared" si="1"/>
        <v>0.93183455141133109</v>
      </c>
      <c r="K39" s="19">
        <v>1</v>
      </c>
    </row>
    <row r="40" spans="1:11" x14ac:dyDescent="0.2">
      <c r="A40" s="6" t="s">
        <v>192</v>
      </c>
      <c r="B40" s="7" t="s">
        <v>28</v>
      </c>
      <c r="C40" s="7" t="s">
        <v>110</v>
      </c>
      <c r="D40" s="7" t="s">
        <v>111</v>
      </c>
      <c r="E40" s="7" t="s">
        <v>112</v>
      </c>
      <c r="F40" s="7" t="s">
        <v>113</v>
      </c>
      <c r="G40" s="7"/>
      <c r="H40" s="16" t="s">
        <v>180</v>
      </c>
      <c r="I40" s="17">
        <v>-7.5200000000000003E-2</v>
      </c>
      <c r="J40" s="17">
        <f t="shared" si="1"/>
        <v>0.92755795618491998</v>
      </c>
      <c r="K40" s="19">
        <v>1</v>
      </c>
    </row>
    <row r="41" spans="1:11" x14ac:dyDescent="0.2">
      <c r="A41" s="6" t="s">
        <v>28</v>
      </c>
      <c r="B41" s="7" t="s">
        <v>28</v>
      </c>
      <c r="C41" s="7" t="s">
        <v>114</v>
      </c>
      <c r="D41" s="7" t="s">
        <v>114</v>
      </c>
      <c r="E41" s="7" t="s">
        <v>114</v>
      </c>
      <c r="F41" s="7" t="s">
        <v>28</v>
      </c>
      <c r="G41" s="7"/>
      <c r="H41" s="16" t="s">
        <v>181</v>
      </c>
      <c r="I41" s="17">
        <v>-0.63800000000000001</v>
      </c>
      <c r="J41" s="17">
        <f t="shared" si="1"/>
        <v>0.52834806417939095</v>
      </c>
      <c r="K41" s="19">
        <v>1</v>
      </c>
    </row>
    <row r="42" spans="1:11" x14ac:dyDescent="0.2">
      <c r="A42" s="6" t="s">
        <v>193</v>
      </c>
      <c r="B42" s="7" t="s">
        <v>28</v>
      </c>
      <c r="C42" s="7" t="s">
        <v>115</v>
      </c>
      <c r="D42" s="7" t="s">
        <v>116</v>
      </c>
      <c r="E42" s="7" t="s">
        <v>117</v>
      </c>
      <c r="F42" s="7" t="s">
        <v>118</v>
      </c>
      <c r="G42" s="7"/>
      <c r="H42" s="16"/>
      <c r="I42" s="17"/>
      <c r="J42" s="17"/>
    </row>
    <row r="43" spans="1:11" x14ac:dyDescent="0.2">
      <c r="A43" s="6" t="s">
        <v>28</v>
      </c>
      <c r="B43" s="7" t="s">
        <v>28</v>
      </c>
      <c r="C43" s="7" t="s">
        <v>119</v>
      </c>
      <c r="D43" s="7" t="s">
        <v>120</v>
      </c>
      <c r="E43" s="7" t="s">
        <v>121</v>
      </c>
      <c r="F43" s="7" t="s">
        <v>28</v>
      </c>
      <c r="G43" s="7"/>
    </row>
    <row r="44" spans="1:11" x14ac:dyDescent="0.2">
      <c r="A44" s="6" t="s">
        <v>194</v>
      </c>
      <c r="B44" s="7" t="s">
        <v>28</v>
      </c>
      <c r="C44" s="7" t="s">
        <v>122</v>
      </c>
      <c r="D44" s="7" t="s">
        <v>123</v>
      </c>
      <c r="E44" s="7" t="s">
        <v>124</v>
      </c>
      <c r="F44" s="7" t="s">
        <v>125</v>
      </c>
      <c r="G44" s="7"/>
    </row>
    <row r="45" spans="1:11" x14ac:dyDescent="0.2">
      <c r="A45" s="6" t="s">
        <v>28</v>
      </c>
      <c r="B45" s="7" t="s">
        <v>28</v>
      </c>
      <c r="C45" s="7" t="s">
        <v>126</v>
      </c>
      <c r="D45" s="7" t="s">
        <v>127</v>
      </c>
      <c r="E45" s="7" t="s">
        <v>128</v>
      </c>
      <c r="F45" s="7" t="s">
        <v>28</v>
      </c>
      <c r="G45" s="7"/>
    </row>
    <row r="46" spans="1:11" x14ac:dyDescent="0.2">
      <c r="A46" s="6" t="s">
        <v>195</v>
      </c>
      <c r="B46" s="7" t="s">
        <v>28</v>
      </c>
      <c r="C46" s="7" t="s">
        <v>129</v>
      </c>
      <c r="D46" s="7" t="s">
        <v>130</v>
      </c>
      <c r="E46" s="7" t="s">
        <v>131</v>
      </c>
      <c r="F46" s="7" t="s">
        <v>132</v>
      </c>
      <c r="G46" s="7"/>
    </row>
    <row r="47" spans="1:11" x14ac:dyDescent="0.2">
      <c r="A47" s="6" t="s">
        <v>28</v>
      </c>
      <c r="B47" s="7" t="s">
        <v>28</v>
      </c>
      <c r="C47" s="7" t="s">
        <v>133</v>
      </c>
      <c r="D47" s="7" t="s">
        <v>134</v>
      </c>
      <c r="E47" s="7" t="s">
        <v>135</v>
      </c>
      <c r="F47" s="7" t="s">
        <v>28</v>
      </c>
      <c r="G47" s="7"/>
    </row>
    <row r="48" spans="1:11" x14ac:dyDescent="0.2">
      <c r="A48" s="6" t="s">
        <v>196</v>
      </c>
      <c r="B48" s="7" t="s">
        <v>28</v>
      </c>
      <c r="C48" s="7" t="s">
        <v>136</v>
      </c>
      <c r="D48" s="7" t="s">
        <v>137</v>
      </c>
      <c r="E48" s="7" t="s">
        <v>138</v>
      </c>
      <c r="F48" s="7" t="s">
        <v>139</v>
      </c>
      <c r="G48" s="7"/>
    </row>
    <row r="49" spans="1:7" x14ac:dyDescent="0.2">
      <c r="A49" s="14" t="s">
        <v>28</v>
      </c>
      <c r="B49" s="15" t="s">
        <v>28</v>
      </c>
      <c r="C49" s="15" t="s">
        <v>140</v>
      </c>
      <c r="D49" s="15" t="s">
        <v>141</v>
      </c>
      <c r="E49" s="15" t="s">
        <v>142</v>
      </c>
      <c r="F49" s="15" t="s">
        <v>28</v>
      </c>
      <c r="G49" s="7"/>
    </row>
    <row r="50" spans="1:7" x14ac:dyDescent="0.2">
      <c r="A50" s="10" t="s">
        <v>197</v>
      </c>
      <c r="B50" s="7"/>
      <c r="C50" s="7"/>
      <c r="D50" s="7"/>
      <c r="E50" s="7"/>
      <c r="F50" s="7"/>
      <c r="G50" s="7"/>
    </row>
    <row r="51" spans="1:7" x14ac:dyDescent="0.2">
      <c r="A51" s="6" t="s">
        <v>198</v>
      </c>
      <c r="B51" s="7"/>
      <c r="C51" s="7"/>
      <c r="D51" s="7" t="s">
        <v>173</v>
      </c>
      <c r="E51" s="7" t="s">
        <v>173</v>
      </c>
      <c r="F51" s="7" t="s">
        <v>173</v>
      </c>
      <c r="G51" s="7"/>
    </row>
    <row r="52" spans="1:7" x14ac:dyDescent="0.2">
      <c r="B52" s="7"/>
      <c r="C52" s="7"/>
      <c r="D52" s="7"/>
      <c r="E52" s="7"/>
      <c r="F52" s="7"/>
      <c r="G52" s="7"/>
    </row>
    <row r="53" spans="1:7" x14ac:dyDescent="0.2">
      <c r="A53" s="6" t="s">
        <v>199</v>
      </c>
      <c r="B53" s="7" t="s">
        <v>28</v>
      </c>
      <c r="C53" s="7" t="s">
        <v>28</v>
      </c>
      <c r="D53" s="7" t="s">
        <v>143</v>
      </c>
      <c r="E53" s="7" t="s">
        <v>144</v>
      </c>
      <c r="F53" s="7" t="s">
        <v>145</v>
      </c>
      <c r="G53" s="7"/>
    </row>
    <row r="54" spans="1:7" x14ac:dyDescent="0.2">
      <c r="A54" s="6" t="s">
        <v>28</v>
      </c>
      <c r="B54" s="7" t="s">
        <v>28</v>
      </c>
      <c r="C54" s="7" t="s">
        <v>28</v>
      </c>
      <c r="D54" s="7" t="s">
        <v>59</v>
      </c>
      <c r="E54" s="7" t="s">
        <v>59</v>
      </c>
      <c r="F54" s="7" t="s">
        <v>28</v>
      </c>
      <c r="G54" s="7"/>
    </row>
    <row r="55" spans="1:7" x14ac:dyDescent="0.2">
      <c r="A55" s="6" t="s">
        <v>200</v>
      </c>
      <c r="B55" s="7" t="s">
        <v>28</v>
      </c>
      <c r="C55" s="7" t="s">
        <v>28</v>
      </c>
      <c r="D55" s="7" t="s">
        <v>146</v>
      </c>
      <c r="E55" s="7" t="s">
        <v>146</v>
      </c>
      <c r="F55" s="7" t="s">
        <v>147</v>
      </c>
      <c r="G55" s="7"/>
    </row>
    <row r="56" spans="1:7" x14ac:dyDescent="0.2">
      <c r="A56" s="14" t="s">
        <v>28</v>
      </c>
      <c r="B56" s="15" t="s">
        <v>28</v>
      </c>
      <c r="C56" s="15" t="s">
        <v>28</v>
      </c>
      <c r="D56" s="15" t="s">
        <v>148</v>
      </c>
      <c r="E56" s="15" t="s">
        <v>149</v>
      </c>
      <c r="F56" s="15" t="s">
        <v>28</v>
      </c>
      <c r="G56" s="7"/>
    </row>
    <row r="57" spans="1:7" x14ac:dyDescent="0.2">
      <c r="A57" s="10" t="s">
        <v>201</v>
      </c>
      <c r="B57" s="7"/>
      <c r="C57" s="7"/>
      <c r="D57" s="7"/>
      <c r="E57" s="7"/>
      <c r="F57" s="7"/>
      <c r="G57" s="7"/>
    </row>
    <row r="58" spans="1:7" x14ac:dyDescent="0.2">
      <c r="A58" s="6" t="s">
        <v>202</v>
      </c>
      <c r="B58" s="7"/>
      <c r="C58" s="7"/>
      <c r="D58" s="7"/>
      <c r="E58" s="7" t="s">
        <v>173</v>
      </c>
      <c r="F58" s="7" t="s">
        <v>173</v>
      </c>
      <c r="G58" s="7"/>
    </row>
    <row r="59" spans="1:7" x14ac:dyDescent="0.2">
      <c r="B59" s="7"/>
      <c r="C59" s="7"/>
      <c r="D59" s="7"/>
      <c r="E59" s="7"/>
      <c r="F59" s="7"/>
      <c r="G59" s="7"/>
    </row>
    <row r="60" spans="1:7" x14ac:dyDescent="0.2">
      <c r="A60" s="6" t="s">
        <v>203</v>
      </c>
      <c r="B60" s="7" t="s">
        <v>28</v>
      </c>
      <c r="C60" s="7" t="s">
        <v>28</v>
      </c>
      <c r="D60" s="7" t="s">
        <v>28</v>
      </c>
      <c r="E60" s="7" t="s">
        <v>150</v>
      </c>
      <c r="F60" s="7" t="s">
        <v>151</v>
      </c>
      <c r="G60" s="7"/>
    </row>
    <row r="61" spans="1:7" x14ac:dyDescent="0.2">
      <c r="A61" s="6" t="s">
        <v>28</v>
      </c>
      <c r="B61" s="7" t="s">
        <v>28</v>
      </c>
      <c r="C61" s="7" t="s">
        <v>28</v>
      </c>
      <c r="D61" s="7" t="s">
        <v>28</v>
      </c>
      <c r="E61" s="7" t="s">
        <v>152</v>
      </c>
      <c r="F61" s="7" t="s">
        <v>28</v>
      </c>
      <c r="G61" s="7"/>
    </row>
    <row r="62" spans="1:7" x14ac:dyDescent="0.2">
      <c r="A62" s="6" t="s">
        <v>204</v>
      </c>
      <c r="B62" s="7" t="s">
        <v>28</v>
      </c>
      <c r="C62" s="7" t="s">
        <v>28</v>
      </c>
      <c r="D62" s="7" t="s">
        <v>28</v>
      </c>
      <c r="E62" s="7" t="s">
        <v>153</v>
      </c>
      <c r="F62" s="7" t="s">
        <v>154</v>
      </c>
      <c r="G62" s="7"/>
    </row>
    <row r="63" spans="1:7" x14ac:dyDescent="0.2">
      <c r="A63" s="14" t="s">
        <v>28</v>
      </c>
      <c r="B63" s="15" t="s">
        <v>28</v>
      </c>
      <c r="C63" s="15" t="s">
        <v>28</v>
      </c>
      <c r="D63" s="15" t="s">
        <v>28</v>
      </c>
      <c r="E63" s="15" t="s">
        <v>155</v>
      </c>
      <c r="F63" s="15" t="s">
        <v>28</v>
      </c>
      <c r="G63" s="7"/>
    </row>
    <row r="64" spans="1:7" x14ac:dyDescent="0.2">
      <c r="A64" s="6" t="s">
        <v>163</v>
      </c>
      <c r="B64" s="7" t="s">
        <v>164</v>
      </c>
      <c r="C64" s="7" t="s">
        <v>165</v>
      </c>
      <c r="D64" s="7" t="s">
        <v>166</v>
      </c>
      <c r="E64" s="7" t="s">
        <v>167</v>
      </c>
      <c r="F64" s="7" t="s">
        <v>167</v>
      </c>
      <c r="G64" s="7"/>
    </row>
    <row r="65" spans="1:7" x14ac:dyDescent="0.2">
      <c r="A65" s="14" t="s">
        <v>161</v>
      </c>
      <c r="B65" s="15" t="s">
        <v>162</v>
      </c>
      <c r="C65" s="15" t="s">
        <v>162</v>
      </c>
      <c r="D65" s="15" t="s">
        <v>162</v>
      </c>
      <c r="E65" s="15" t="s">
        <v>162</v>
      </c>
      <c r="F65" s="15" t="s">
        <v>162</v>
      </c>
      <c r="G65" s="7"/>
    </row>
    <row r="66" spans="1:7" x14ac:dyDescent="0.2">
      <c r="A66" s="6" t="s">
        <v>208</v>
      </c>
    </row>
    <row r="67" spans="1:7" x14ac:dyDescent="0.2">
      <c r="A67" s="6" t="s">
        <v>209</v>
      </c>
    </row>
  </sheetData>
  <pageMargins left="0.75" right="0.75" top="1" bottom="1" header="0.5" footer="0.5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E39CC-1282-B94D-B254-76740F30B9E2}">
  <dimension ref="A1:I45"/>
  <sheetViews>
    <sheetView workbookViewId="0">
      <selection activeCell="A3" sqref="A3"/>
    </sheetView>
  </sheetViews>
  <sheetFormatPr baseColWidth="10" defaultRowHeight="16" x14ac:dyDescent="0.2"/>
  <cols>
    <col min="2" max="3" width="16.5" bestFit="1" customWidth="1"/>
    <col min="4" max="4" width="13.6640625" customWidth="1"/>
    <col min="8" max="8" width="13.5" bestFit="1" customWidth="1"/>
    <col min="9" max="10" width="13" bestFit="1" customWidth="1"/>
  </cols>
  <sheetData>
    <row r="1" spans="1:9" x14ac:dyDescent="0.2">
      <c r="A1" s="4" t="s">
        <v>225</v>
      </c>
    </row>
    <row r="2" spans="1:9" x14ac:dyDescent="0.2">
      <c r="A2" s="4" t="s">
        <v>214</v>
      </c>
    </row>
    <row r="3" spans="1:9" x14ac:dyDescent="0.2">
      <c r="A3" s="2" t="s">
        <v>215</v>
      </c>
      <c r="B3" s="2" t="s">
        <v>216</v>
      </c>
      <c r="C3" s="2" t="s">
        <v>217</v>
      </c>
      <c r="D3" s="2" t="s">
        <v>218</v>
      </c>
      <c r="E3" s="2" t="s">
        <v>219</v>
      </c>
      <c r="F3" s="2" t="s">
        <v>220</v>
      </c>
      <c r="G3" s="2" t="s">
        <v>221</v>
      </c>
      <c r="H3" s="2" t="s">
        <v>222</v>
      </c>
      <c r="I3" t="s">
        <v>223</v>
      </c>
    </row>
    <row r="4" spans="1:9" x14ac:dyDescent="0.2">
      <c r="A4" s="24">
        <v>8.3314310000000003</v>
      </c>
      <c r="B4" s="24">
        <v>2.4208799999999999E-2</v>
      </c>
      <c r="C4" s="24">
        <v>344.14830000000001</v>
      </c>
      <c r="D4" s="24">
        <v>0</v>
      </c>
      <c r="E4" s="24">
        <v>8.283982</v>
      </c>
      <c r="F4" s="24">
        <v>8.3788809999999998</v>
      </c>
      <c r="G4" s="1" t="s">
        <v>177</v>
      </c>
      <c r="H4" s="1">
        <v>4152.357</v>
      </c>
      <c r="I4" s="24">
        <v>1.0245040000000001</v>
      </c>
    </row>
    <row r="5" spans="1:9" x14ac:dyDescent="0.2">
      <c r="A5" s="24">
        <v>9.3675130000000006</v>
      </c>
      <c r="B5" s="24">
        <v>1.7602199999999998E-2</v>
      </c>
      <c r="C5" s="24">
        <v>532.1789</v>
      </c>
      <c r="D5" s="24">
        <v>0</v>
      </c>
      <c r="E5" s="24">
        <v>9.3330129999999993</v>
      </c>
      <c r="F5" s="24">
        <v>9.4020139999999994</v>
      </c>
      <c r="G5" s="1" t="s">
        <v>178</v>
      </c>
      <c r="H5" s="1">
        <v>11701.97</v>
      </c>
      <c r="I5" s="24">
        <v>1.0177579999999999</v>
      </c>
    </row>
    <row r="6" spans="1:9" x14ac:dyDescent="0.2">
      <c r="A6" s="24">
        <v>10.034739999999999</v>
      </c>
      <c r="B6" s="24">
        <v>1.20651E-2</v>
      </c>
      <c r="C6" s="24">
        <v>831.71950000000004</v>
      </c>
      <c r="D6" s="24">
        <v>0</v>
      </c>
      <c r="E6" s="24">
        <v>10.011100000000001</v>
      </c>
      <c r="F6" s="24">
        <v>10.058389999999999</v>
      </c>
      <c r="G6" s="1" t="s">
        <v>179</v>
      </c>
      <c r="H6" s="1">
        <v>22805.21</v>
      </c>
      <c r="I6" s="24">
        <v>1.012138</v>
      </c>
    </row>
    <row r="7" spans="1:9" x14ac:dyDescent="0.2">
      <c r="A7" s="24">
        <v>10.2562</v>
      </c>
      <c r="B7" s="24">
        <v>1.1732100000000001E-2</v>
      </c>
      <c r="C7" s="24">
        <v>874.19629999999995</v>
      </c>
      <c r="D7" s="24">
        <v>0</v>
      </c>
      <c r="E7" s="24">
        <v>10.23321</v>
      </c>
      <c r="F7" s="24">
        <v>10.279199999999999</v>
      </c>
      <c r="G7" s="1" t="s">
        <v>184</v>
      </c>
      <c r="H7" s="1">
        <v>28458.49</v>
      </c>
      <c r="I7" s="24">
        <v>1.011801</v>
      </c>
    </row>
    <row r="8" spans="1:9" x14ac:dyDescent="0.2">
      <c r="A8" s="24">
        <v>10.3268</v>
      </c>
      <c r="B8" s="24">
        <v>1.11748E-2</v>
      </c>
      <c r="C8" s="24">
        <v>924.11850000000004</v>
      </c>
      <c r="D8" s="24">
        <v>0</v>
      </c>
      <c r="E8" s="24">
        <v>10.3049</v>
      </c>
      <c r="F8" s="24">
        <v>10.348699999999999</v>
      </c>
      <c r="G8" s="1" t="s">
        <v>185</v>
      </c>
      <c r="H8" s="1">
        <v>30540.240000000002</v>
      </c>
      <c r="I8" s="24">
        <v>1.0112369999999999</v>
      </c>
    </row>
    <row r="9" spans="1:9" x14ac:dyDescent="0.2">
      <c r="A9" s="24">
        <v>10.251609999999999</v>
      </c>
      <c r="B9" s="24">
        <v>1.1531E-2</v>
      </c>
      <c r="C9" s="24">
        <v>889.04390000000001</v>
      </c>
      <c r="D9" s="24">
        <v>0</v>
      </c>
      <c r="E9" s="24">
        <v>10.229010000000001</v>
      </c>
      <c r="F9" s="24">
        <v>10.27421</v>
      </c>
      <c r="G9" s="1" t="s">
        <v>180</v>
      </c>
      <c r="H9" s="1">
        <v>28328.11</v>
      </c>
      <c r="I9" s="24">
        <v>1.011598</v>
      </c>
    </row>
    <row r="10" spans="1:9" x14ac:dyDescent="0.2">
      <c r="A10" s="24">
        <v>9.6890350000000005</v>
      </c>
      <c r="B10" s="24">
        <v>1.8827199999999999E-2</v>
      </c>
      <c r="C10" s="24">
        <v>514.62929999999994</v>
      </c>
      <c r="D10" s="24">
        <v>0</v>
      </c>
      <c r="E10" s="24">
        <v>9.6521349999999995</v>
      </c>
      <c r="F10" s="24">
        <v>9.7259370000000001</v>
      </c>
      <c r="G10" s="1" t="s">
        <v>181</v>
      </c>
      <c r="H10" s="1">
        <v>16139.67</v>
      </c>
      <c r="I10" s="24">
        <v>1.0190060000000001</v>
      </c>
    </row>
    <row r="13" spans="1:9" x14ac:dyDescent="0.2">
      <c r="A13" s="4" t="s">
        <v>224</v>
      </c>
    </row>
    <row r="14" spans="1:9" x14ac:dyDescent="0.2">
      <c r="A14" s="4" t="s">
        <v>226</v>
      </c>
    </row>
    <row r="15" spans="1:9" x14ac:dyDescent="0.2">
      <c r="A15" s="2" t="s">
        <v>227</v>
      </c>
      <c r="B15" s="2" t="s">
        <v>228</v>
      </c>
      <c r="C15" s="2" t="s">
        <v>229</v>
      </c>
      <c r="D15" s="2" t="s">
        <v>230</v>
      </c>
      <c r="E15" s="2" t="s">
        <v>231</v>
      </c>
      <c r="F15" s="2" t="s">
        <v>232</v>
      </c>
      <c r="G15" s="2" t="s">
        <v>233</v>
      </c>
      <c r="H15" s="2" t="s">
        <v>234</v>
      </c>
      <c r="I15" t="s">
        <v>235</v>
      </c>
    </row>
    <row r="16" spans="1:9" x14ac:dyDescent="0.2">
      <c r="A16" s="24">
        <v>8.7688939999999995</v>
      </c>
      <c r="B16" s="24">
        <v>2.42835E-2</v>
      </c>
      <c r="C16" s="24">
        <v>361.1053</v>
      </c>
      <c r="D16" s="24">
        <v>0</v>
      </c>
      <c r="E16" s="24">
        <v>8.7212990000000001</v>
      </c>
      <c r="F16" s="24">
        <v>8.8164899999999999</v>
      </c>
      <c r="G16" s="24" t="s">
        <v>177</v>
      </c>
      <c r="H16" s="1">
        <v>6431.0569999999998</v>
      </c>
      <c r="I16" s="24">
        <v>1.024581</v>
      </c>
    </row>
    <row r="17" spans="1:9" x14ac:dyDescent="0.2">
      <c r="A17" s="24">
        <v>9.8049759999999999</v>
      </c>
      <c r="B17" s="24">
        <v>1.7368700000000001E-2</v>
      </c>
      <c r="C17" s="24">
        <v>564.52089999999998</v>
      </c>
      <c r="D17" s="24">
        <v>0</v>
      </c>
      <c r="E17" s="24">
        <v>9.7709340000000005</v>
      </c>
      <c r="F17" s="24">
        <v>9.8390190000000004</v>
      </c>
      <c r="G17" s="24" t="s">
        <v>178</v>
      </c>
      <c r="H17" s="1">
        <v>18123.71</v>
      </c>
      <c r="I17" s="24">
        <v>1.01752</v>
      </c>
    </row>
    <row r="18" spans="1:9" x14ac:dyDescent="0.2">
      <c r="A18" s="24">
        <v>10.47221</v>
      </c>
      <c r="B18" s="24">
        <v>1.1328400000000001E-2</v>
      </c>
      <c r="C18" s="24">
        <v>924.42250000000001</v>
      </c>
      <c r="D18" s="24">
        <v>0</v>
      </c>
      <c r="E18" s="24">
        <v>10.45</v>
      </c>
      <c r="F18" s="24">
        <v>10.49441</v>
      </c>
      <c r="G18" s="24" t="s">
        <v>179</v>
      </c>
      <c r="H18" s="1">
        <v>35320.120000000003</v>
      </c>
      <c r="I18" s="24">
        <v>1.011393</v>
      </c>
    </row>
    <row r="19" spans="1:9" x14ac:dyDescent="0.2">
      <c r="A19" s="24">
        <v>10.693669999999999</v>
      </c>
      <c r="B19" s="24">
        <v>1.0921E-2</v>
      </c>
      <c r="C19" s="24">
        <v>979.18100000000004</v>
      </c>
      <c r="D19" s="24">
        <v>0</v>
      </c>
      <c r="E19" s="24">
        <v>10.67226</v>
      </c>
      <c r="F19" s="24">
        <v>10.715070000000001</v>
      </c>
      <c r="G19" s="24" t="s">
        <v>184</v>
      </c>
      <c r="H19" s="1">
        <v>44075.77</v>
      </c>
      <c r="I19" s="24">
        <v>1.0109809999999999</v>
      </c>
    </row>
    <row r="20" spans="1:9" x14ac:dyDescent="0.2">
      <c r="A20" s="24">
        <v>10.76426</v>
      </c>
      <c r="B20" s="24">
        <v>1.05691E-2</v>
      </c>
      <c r="C20" s="24">
        <v>1018.4690000000001</v>
      </c>
      <c r="D20" s="24">
        <v>0</v>
      </c>
      <c r="E20" s="24">
        <v>10.743550000000001</v>
      </c>
      <c r="F20" s="24">
        <v>10.784979999999999</v>
      </c>
      <c r="G20" s="24" t="s">
        <v>185</v>
      </c>
      <c r="H20" s="1">
        <v>47299.89</v>
      </c>
      <c r="I20" s="24">
        <v>1.0106250000000001</v>
      </c>
    </row>
    <row r="21" spans="1:9" x14ac:dyDescent="0.2">
      <c r="A21" s="24">
        <v>10.689069999999999</v>
      </c>
      <c r="B21" s="24">
        <v>1.0866900000000001E-2</v>
      </c>
      <c r="C21" s="24">
        <v>983.63210000000004</v>
      </c>
      <c r="D21" s="24">
        <v>0</v>
      </c>
      <c r="E21" s="24">
        <v>10.667770000000001</v>
      </c>
      <c r="F21" s="24">
        <v>10.710369999999999</v>
      </c>
      <c r="G21" s="24" t="s">
        <v>180</v>
      </c>
      <c r="H21" s="1">
        <v>43873.84</v>
      </c>
      <c r="I21" s="24">
        <v>1.010926</v>
      </c>
    </row>
    <row r="22" spans="1:9" x14ac:dyDescent="0.2">
      <c r="A22" s="24">
        <v>10.1265</v>
      </c>
      <c r="B22" s="24">
        <v>1.83573E-2</v>
      </c>
      <c r="C22" s="24">
        <v>551.63340000000005</v>
      </c>
      <c r="D22" s="24">
        <v>0</v>
      </c>
      <c r="E22" s="24">
        <v>10.09052</v>
      </c>
      <c r="F22" s="24">
        <v>10.16248</v>
      </c>
      <c r="G22" s="24" t="s">
        <v>181</v>
      </c>
      <c r="H22" s="1">
        <v>24996.7</v>
      </c>
      <c r="I22" s="24">
        <v>1.018527</v>
      </c>
    </row>
    <row r="24" spans="1:9" x14ac:dyDescent="0.2">
      <c r="B24" t="s">
        <v>24</v>
      </c>
    </row>
    <row r="25" spans="1:9" x14ac:dyDescent="0.2">
      <c r="B25" s="2" t="s">
        <v>236</v>
      </c>
      <c r="C25" s="2" t="s">
        <v>237</v>
      </c>
    </row>
    <row r="26" spans="1:9" x14ac:dyDescent="0.2">
      <c r="A26" s="2" t="str">
        <f t="shared" ref="A26:B32" si="0">G4</f>
        <v>16-19</v>
      </c>
      <c r="B26" s="1">
        <f t="shared" si="0"/>
        <v>4152.357</v>
      </c>
      <c r="C26" s="1">
        <f>H16</f>
        <v>6431.0569999999998</v>
      </c>
    </row>
    <row r="27" spans="1:9" x14ac:dyDescent="0.2">
      <c r="A27" s="2" t="str">
        <f t="shared" si="0"/>
        <v>20-24</v>
      </c>
      <c r="B27" s="1">
        <f t="shared" si="0"/>
        <v>11701.97</v>
      </c>
      <c r="C27" s="1">
        <f t="shared" ref="C27:C32" si="1">H17</f>
        <v>18123.71</v>
      </c>
    </row>
    <row r="28" spans="1:9" x14ac:dyDescent="0.2">
      <c r="A28" s="2" t="str">
        <f t="shared" si="0"/>
        <v>25-34</v>
      </c>
      <c r="B28" s="1">
        <f t="shared" si="0"/>
        <v>22805.21</v>
      </c>
      <c r="C28" s="1">
        <f t="shared" si="1"/>
        <v>35320.120000000003</v>
      </c>
    </row>
    <row r="29" spans="1:9" x14ac:dyDescent="0.2">
      <c r="A29" s="2" t="str">
        <f t="shared" si="0"/>
        <v>35-44</v>
      </c>
      <c r="B29" s="1">
        <f t="shared" si="0"/>
        <v>28458.49</v>
      </c>
      <c r="C29" s="1">
        <f t="shared" si="1"/>
        <v>44075.77</v>
      </c>
    </row>
    <row r="30" spans="1:9" x14ac:dyDescent="0.2">
      <c r="A30" s="2" t="str">
        <f t="shared" si="0"/>
        <v>45-54</v>
      </c>
      <c r="B30" s="1">
        <f t="shared" si="0"/>
        <v>30540.240000000002</v>
      </c>
      <c r="C30" s="1">
        <f t="shared" si="1"/>
        <v>47299.89</v>
      </c>
    </row>
    <row r="31" spans="1:9" x14ac:dyDescent="0.2">
      <c r="A31" s="2" t="str">
        <f t="shared" si="0"/>
        <v>55-64</v>
      </c>
      <c r="B31" s="1">
        <f t="shared" si="0"/>
        <v>28328.11</v>
      </c>
      <c r="C31" s="1">
        <f t="shared" si="1"/>
        <v>43873.84</v>
      </c>
    </row>
    <row r="32" spans="1:9" x14ac:dyDescent="0.2">
      <c r="A32" s="2" t="str">
        <f t="shared" si="0"/>
        <v>65+</v>
      </c>
      <c r="B32" s="1">
        <f t="shared" si="0"/>
        <v>16139.67</v>
      </c>
      <c r="C32" s="1">
        <f t="shared" si="1"/>
        <v>24996.7</v>
      </c>
    </row>
    <row r="33" spans="1:3" x14ac:dyDescent="0.2">
      <c r="B33" s="1"/>
      <c r="C33" s="3"/>
    </row>
    <row r="34" spans="1:3" x14ac:dyDescent="0.2">
      <c r="B34" t="s">
        <v>26</v>
      </c>
    </row>
    <row r="35" spans="1:3" x14ac:dyDescent="0.2">
      <c r="B35" s="2" t="s">
        <v>236</v>
      </c>
      <c r="C35" s="2" t="s">
        <v>237</v>
      </c>
    </row>
    <row r="36" spans="1:3" x14ac:dyDescent="0.2">
      <c r="A36" s="25" t="str">
        <f>G16</f>
        <v>16-19</v>
      </c>
      <c r="B36" s="24">
        <f>I4*1.96</f>
        <v>2.00802784</v>
      </c>
      <c r="C36" s="24">
        <f>I16*1.96</f>
        <v>2.0081787599999998</v>
      </c>
    </row>
    <row r="37" spans="1:3" x14ac:dyDescent="0.2">
      <c r="A37" s="25" t="str">
        <f t="shared" ref="A37:A42" si="2">G17</f>
        <v>20-24</v>
      </c>
      <c r="B37" s="24">
        <f t="shared" ref="B37:B42" si="3">I5*1.96</f>
        <v>1.9948056799999998</v>
      </c>
      <c r="C37" s="24">
        <f t="shared" ref="C37:C42" si="4">I17*1.96</f>
        <v>1.9943392</v>
      </c>
    </row>
    <row r="38" spans="1:3" x14ac:dyDescent="0.2">
      <c r="A38" s="25" t="str">
        <f t="shared" si="2"/>
        <v>25-34</v>
      </c>
      <c r="B38" s="24">
        <f t="shared" si="3"/>
        <v>1.9837904799999999</v>
      </c>
      <c r="C38" s="24">
        <f t="shared" si="4"/>
        <v>1.98233028</v>
      </c>
    </row>
    <row r="39" spans="1:3" x14ac:dyDescent="0.2">
      <c r="A39" s="25" t="str">
        <f t="shared" si="2"/>
        <v>35-44</v>
      </c>
      <c r="B39" s="24">
        <f t="shared" si="3"/>
        <v>1.9831299599999999</v>
      </c>
      <c r="C39" s="24">
        <f t="shared" si="4"/>
        <v>1.9815227599999998</v>
      </c>
    </row>
    <row r="40" spans="1:3" x14ac:dyDescent="0.2">
      <c r="A40" s="25" t="str">
        <f t="shared" si="2"/>
        <v>45-54</v>
      </c>
      <c r="B40" s="24">
        <f t="shared" si="3"/>
        <v>1.98202452</v>
      </c>
      <c r="C40" s="24">
        <f t="shared" si="4"/>
        <v>1.9808250000000003</v>
      </c>
    </row>
    <row r="41" spans="1:3" x14ac:dyDescent="0.2">
      <c r="A41" s="25" t="str">
        <f t="shared" si="2"/>
        <v>55-64</v>
      </c>
      <c r="B41" s="24">
        <f t="shared" si="3"/>
        <v>1.9827320799999999</v>
      </c>
      <c r="C41" s="24">
        <f t="shared" si="4"/>
        <v>1.9814149599999999</v>
      </c>
    </row>
    <row r="42" spans="1:3" x14ac:dyDescent="0.2">
      <c r="A42" s="25" t="str">
        <f t="shared" si="2"/>
        <v>65+</v>
      </c>
      <c r="B42" s="24">
        <f t="shared" si="3"/>
        <v>1.9972517600000002</v>
      </c>
      <c r="C42" s="24">
        <f t="shared" si="4"/>
        <v>1.9963129199999998</v>
      </c>
    </row>
    <row r="44" spans="1:3" x14ac:dyDescent="0.2">
      <c r="B44" s="1"/>
      <c r="C44" s="3"/>
    </row>
    <row r="45" spans="1:3" x14ac:dyDescent="0.2">
      <c r="B45" s="1"/>
      <c r="C45" s="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704A1-67ED-3142-85E7-CD0041187BD8}">
  <dimension ref="A1:K39"/>
  <sheetViews>
    <sheetView workbookViewId="0">
      <selection activeCell="A3" sqref="A3"/>
    </sheetView>
  </sheetViews>
  <sheetFormatPr baseColWidth="10" defaultRowHeight="16" x14ac:dyDescent="0.2"/>
  <cols>
    <col min="2" max="2" width="13" bestFit="1" customWidth="1"/>
    <col min="3" max="3" width="16.5" bestFit="1" customWidth="1"/>
    <col min="4" max="4" width="13.6640625" customWidth="1"/>
    <col min="9" max="9" width="13.5" bestFit="1" customWidth="1"/>
    <col min="10" max="11" width="13" bestFit="1" customWidth="1"/>
  </cols>
  <sheetData>
    <row r="1" spans="1:11" x14ac:dyDescent="0.2">
      <c r="A1" s="4" t="s">
        <v>213</v>
      </c>
    </row>
    <row r="2" spans="1:11" x14ac:dyDescent="0.2">
      <c r="A2" s="4" t="s">
        <v>27</v>
      </c>
    </row>
    <row r="3" spans="1:1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t="s">
        <v>25</v>
      </c>
      <c r="K3" t="s">
        <v>9</v>
      </c>
    </row>
    <row r="4" spans="1:11" x14ac:dyDescent="0.2">
      <c r="A4" s="3">
        <v>8.3314310000000003</v>
      </c>
      <c r="B4" s="3">
        <v>2.4208799999999999E-2</v>
      </c>
      <c r="C4" s="3">
        <v>344.14830000000001</v>
      </c>
      <c r="D4" s="3">
        <v>0</v>
      </c>
      <c r="E4" s="3">
        <v>8.283982</v>
      </c>
      <c r="F4" s="3">
        <v>8.3788809999999998</v>
      </c>
      <c r="G4">
        <v>1</v>
      </c>
      <c r="H4">
        <v>16</v>
      </c>
      <c r="I4" s="1">
        <v>4152.357</v>
      </c>
      <c r="J4" s="3">
        <v>1.0245040000000001</v>
      </c>
      <c r="K4" t="s">
        <v>17</v>
      </c>
    </row>
    <row r="5" spans="1:11" x14ac:dyDescent="0.2">
      <c r="A5" s="3">
        <v>8.7688939999999995</v>
      </c>
      <c r="B5" s="3">
        <v>2.42835E-2</v>
      </c>
      <c r="C5" s="3">
        <v>361.1053</v>
      </c>
      <c r="D5" s="3">
        <v>0</v>
      </c>
      <c r="E5" s="3">
        <v>8.7212990000000001</v>
      </c>
      <c r="F5" s="3">
        <v>8.8164899999999999</v>
      </c>
      <c r="G5">
        <v>0</v>
      </c>
      <c r="H5">
        <v>16</v>
      </c>
      <c r="I5" s="1">
        <v>6431.0569999999998</v>
      </c>
      <c r="J5" s="3">
        <v>1.024581</v>
      </c>
      <c r="K5" t="s">
        <v>10</v>
      </c>
    </row>
    <row r="6" spans="1:11" x14ac:dyDescent="0.2">
      <c r="A6" s="3">
        <v>9.3675130000000006</v>
      </c>
      <c r="B6" s="3">
        <v>1.7602199999999998E-2</v>
      </c>
      <c r="C6" s="3">
        <v>532.1789</v>
      </c>
      <c r="D6" s="3">
        <v>0</v>
      </c>
      <c r="E6" s="3">
        <v>9.3330129999999993</v>
      </c>
      <c r="F6" s="3">
        <v>9.4020139999999994</v>
      </c>
      <c r="G6">
        <v>1</v>
      </c>
      <c r="H6">
        <v>20</v>
      </c>
      <c r="I6" s="1">
        <v>11701.97</v>
      </c>
      <c r="J6" s="3">
        <v>1.0177579999999999</v>
      </c>
      <c r="K6" t="s">
        <v>18</v>
      </c>
    </row>
    <row r="7" spans="1:11" x14ac:dyDescent="0.2">
      <c r="A7" s="3">
        <v>9.8049759999999999</v>
      </c>
      <c r="B7" s="3">
        <v>1.7368700000000001E-2</v>
      </c>
      <c r="C7" s="3">
        <v>564.52089999999998</v>
      </c>
      <c r="D7" s="3">
        <v>0</v>
      </c>
      <c r="E7" s="3">
        <v>9.7709340000000005</v>
      </c>
      <c r="F7" s="3">
        <v>9.8390190000000004</v>
      </c>
      <c r="G7">
        <v>0</v>
      </c>
      <c r="H7">
        <v>20</v>
      </c>
      <c r="I7" s="1">
        <v>18123.71</v>
      </c>
      <c r="J7" s="3">
        <v>1.01752</v>
      </c>
      <c r="K7" t="s">
        <v>11</v>
      </c>
    </row>
    <row r="8" spans="1:11" x14ac:dyDescent="0.2">
      <c r="A8" s="3">
        <v>10.034739999999999</v>
      </c>
      <c r="B8" s="3">
        <v>1.20651E-2</v>
      </c>
      <c r="C8" s="3">
        <v>831.71950000000004</v>
      </c>
      <c r="D8" s="3">
        <v>0</v>
      </c>
      <c r="E8" s="3">
        <v>10.011100000000001</v>
      </c>
      <c r="F8" s="3">
        <v>10.058389999999999</v>
      </c>
      <c r="G8">
        <v>1</v>
      </c>
      <c r="H8">
        <v>25</v>
      </c>
      <c r="I8" s="1">
        <v>22805.21</v>
      </c>
      <c r="J8" s="3">
        <v>1.012138</v>
      </c>
      <c r="K8" t="s">
        <v>19</v>
      </c>
    </row>
    <row r="9" spans="1:11" x14ac:dyDescent="0.2">
      <c r="A9" s="3">
        <v>10.47221</v>
      </c>
      <c r="B9" s="3">
        <v>1.1328400000000001E-2</v>
      </c>
      <c r="C9" s="3">
        <v>924.42250000000001</v>
      </c>
      <c r="D9" s="3">
        <v>0</v>
      </c>
      <c r="E9" s="3">
        <v>10.45</v>
      </c>
      <c r="F9" s="3">
        <v>10.49441</v>
      </c>
      <c r="G9">
        <v>0</v>
      </c>
      <c r="H9">
        <v>25</v>
      </c>
      <c r="I9" s="1">
        <v>35320.120000000003</v>
      </c>
      <c r="J9" s="3">
        <v>1.011393</v>
      </c>
      <c r="K9" t="s">
        <v>12</v>
      </c>
    </row>
    <row r="10" spans="1:11" x14ac:dyDescent="0.2">
      <c r="A10" s="3">
        <v>10.2562</v>
      </c>
      <c r="B10" s="3">
        <v>1.1732100000000001E-2</v>
      </c>
      <c r="C10" s="3">
        <v>874.19629999999995</v>
      </c>
      <c r="D10" s="3">
        <v>0</v>
      </c>
      <c r="E10" s="3">
        <v>10.23321</v>
      </c>
      <c r="F10" s="3">
        <v>10.279199999999999</v>
      </c>
      <c r="G10">
        <v>1</v>
      </c>
      <c r="H10">
        <v>35</v>
      </c>
      <c r="I10" s="1">
        <v>28458.49</v>
      </c>
      <c r="J10" s="3">
        <v>1.011801</v>
      </c>
      <c r="K10" t="s">
        <v>20</v>
      </c>
    </row>
    <row r="11" spans="1:11" x14ac:dyDescent="0.2">
      <c r="A11" s="3">
        <v>10.693669999999999</v>
      </c>
      <c r="B11" s="3">
        <v>1.0921E-2</v>
      </c>
      <c r="C11" s="3">
        <v>979.18100000000004</v>
      </c>
      <c r="D11" s="3">
        <v>0</v>
      </c>
      <c r="E11" s="3">
        <v>10.67226</v>
      </c>
      <c r="F11" s="3">
        <v>10.715070000000001</v>
      </c>
      <c r="G11">
        <v>0</v>
      </c>
      <c r="H11">
        <v>35</v>
      </c>
      <c r="I11" s="1">
        <v>44075.77</v>
      </c>
      <c r="J11" s="3">
        <v>1.0109809999999999</v>
      </c>
      <c r="K11" t="s">
        <v>13</v>
      </c>
    </row>
    <row r="12" spans="1:11" x14ac:dyDescent="0.2">
      <c r="A12" s="3">
        <v>10.3268</v>
      </c>
      <c r="B12" s="3">
        <v>1.11748E-2</v>
      </c>
      <c r="C12" s="3">
        <v>924.11850000000004</v>
      </c>
      <c r="D12" s="3">
        <v>0</v>
      </c>
      <c r="E12" s="3">
        <v>10.3049</v>
      </c>
      <c r="F12" s="3">
        <v>10.348699999999999</v>
      </c>
      <c r="G12">
        <v>1</v>
      </c>
      <c r="H12">
        <v>45</v>
      </c>
      <c r="I12" s="1">
        <v>30540.240000000002</v>
      </c>
      <c r="J12" s="3">
        <v>1.0112369999999999</v>
      </c>
      <c r="K12" t="s">
        <v>21</v>
      </c>
    </row>
    <row r="13" spans="1:11" x14ac:dyDescent="0.2">
      <c r="A13" s="3">
        <v>10.76426</v>
      </c>
      <c r="B13" s="3">
        <v>1.05691E-2</v>
      </c>
      <c r="C13" s="3">
        <v>1018.4690000000001</v>
      </c>
      <c r="D13" s="3">
        <v>0</v>
      </c>
      <c r="E13" s="3">
        <v>10.743550000000001</v>
      </c>
      <c r="F13" s="3">
        <v>10.784979999999999</v>
      </c>
      <c r="G13">
        <v>0</v>
      </c>
      <c r="H13">
        <v>45</v>
      </c>
      <c r="I13" s="1">
        <v>47299.89</v>
      </c>
      <c r="J13" s="3">
        <v>1.0106250000000001</v>
      </c>
      <c r="K13" t="s">
        <v>14</v>
      </c>
    </row>
    <row r="14" spans="1:11" x14ac:dyDescent="0.2">
      <c r="A14" s="3">
        <v>10.251609999999999</v>
      </c>
      <c r="B14" s="3">
        <v>1.1531E-2</v>
      </c>
      <c r="C14" s="3">
        <v>889.04390000000001</v>
      </c>
      <c r="D14" s="3">
        <v>0</v>
      </c>
      <c r="E14" s="3">
        <v>10.229010000000001</v>
      </c>
      <c r="F14" s="3">
        <v>10.27421</v>
      </c>
      <c r="G14">
        <v>1</v>
      </c>
      <c r="H14">
        <v>55</v>
      </c>
      <c r="I14" s="1">
        <v>28328.11</v>
      </c>
      <c r="J14" s="3">
        <v>1.011598</v>
      </c>
      <c r="K14" t="s">
        <v>22</v>
      </c>
    </row>
    <row r="15" spans="1:11" x14ac:dyDescent="0.2">
      <c r="A15" s="3">
        <v>10.689069999999999</v>
      </c>
      <c r="B15" s="3">
        <v>1.0866900000000001E-2</v>
      </c>
      <c r="C15" s="3">
        <v>983.63210000000004</v>
      </c>
      <c r="D15" s="3">
        <v>0</v>
      </c>
      <c r="E15" s="3">
        <v>10.667770000000001</v>
      </c>
      <c r="F15" s="3">
        <v>10.710369999999999</v>
      </c>
      <c r="G15">
        <v>0</v>
      </c>
      <c r="H15">
        <v>55</v>
      </c>
      <c r="I15" s="1">
        <v>43873.84</v>
      </c>
      <c r="J15" s="3">
        <v>1.010926</v>
      </c>
      <c r="K15" t="s">
        <v>15</v>
      </c>
    </row>
    <row r="16" spans="1:11" x14ac:dyDescent="0.2">
      <c r="A16" s="3">
        <v>9.6890350000000005</v>
      </c>
      <c r="B16" s="3">
        <v>1.8827199999999999E-2</v>
      </c>
      <c r="C16" s="3">
        <v>514.62929999999994</v>
      </c>
      <c r="D16" s="3">
        <v>0</v>
      </c>
      <c r="E16" s="3">
        <v>9.6521349999999995</v>
      </c>
      <c r="F16" s="3">
        <v>9.7259370000000001</v>
      </c>
      <c r="G16">
        <v>1</v>
      </c>
      <c r="H16">
        <v>65</v>
      </c>
      <c r="I16" s="1">
        <v>16139.67</v>
      </c>
      <c r="J16" s="3">
        <v>1.0190060000000001</v>
      </c>
      <c r="K16" t="s">
        <v>23</v>
      </c>
    </row>
    <row r="17" spans="1:11" x14ac:dyDescent="0.2">
      <c r="A17" s="3">
        <v>10.1265</v>
      </c>
      <c r="B17" s="3">
        <v>1.83573E-2</v>
      </c>
      <c r="C17" s="3">
        <v>551.63340000000005</v>
      </c>
      <c r="D17" s="3">
        <v>0</v>
      </c>
      <c r="E17" s="3">
        <v>10.09052</v>
      </c>
      <c r="F17" s="3">
        <v>10.16248</v>
      </c>
      <c r="G17">
        <v>0</v>
      </c>
      <c r="H17">
        <v>65</v>
      </c>
      <c r="I17" s="1">
        <v>24996.7</v>
      </c>
      <c r="J17" s="3">
        <v>1.018527</v>
      </c>
      <c r="K17" t="s">
        <v>16</v>
      </c>
    </row>
    <row r="19" spans="1:11" x14ac:dyDescent="0.2">
      <c r="C19" t="s">
        <v>24</v>
      </c>
      <c r="D19" t="s">
        <v>26</v>
      </c>
    </row>
    <row r="20" spans="1:11" x14ac:dyDescent="0.2">
      <c r="B20" t="str">
        <f>K4</f>
        <v>Female, 16-19</v>
      </c>
      <c r="C20" s="1">
        <f>I4</f>
        <v>4152.357</v>
      </c>
      <c r="D20" s="3">
        <f>J4*1.96</f>
        <v>2.00802784</v>
      </c>
    </row>
    <row r="21" spans="1:11" x14ac:dyDescent="0.2">
      <c r="B21" t="str">
        <f t="shared" ref="B21" si="0">K5</f>
        <v>Male, 16-19</v>
      </c>
      <c r="C21" s="1">
        <f t="shared" ref="C21" si="1">I5</f>
        <v>6431.0569999999998</v>
      </c>
      <c r="D21" s="3">
        <f>J5*1.96</f>
        <v>2.0081787599999998</v>
      </c>
    </row>
    <row r="23" spans="1:11" x14ac:dyDescent="0.2">
      <c r="B23" t="str">
        <f>K6</f>
        <v>Female, 20-24</v>
      </c>
      <c r="C23" s="1">
        <f>I6</f>
        <v>11701.97</v>
      </c>
      <c r="D23" s="3">
        <f>J6*1.96</f>
        <v>1.9948056799999998</v>
      </c>
    </row>
    <row r="24" spans="1:11" x14ac:dyDescent="0.2">
      <c r="B24" t="str">
        <f>K7</f>
        <v>Male, 20-24</v>
      </c>
      <c r="C24" s="1">
        <f>I7</f>
        <v>18123.71</v>
      </c>
      <c r="D24" s="3">
        <f>J7*1.96</f>
        <v>1.9943392</v>
      </c>
    </row>
    <row r="26" spans="1:11" x14ac:dyDescent="0.2">
      <c r="B26" t="str">
        <f>K8</f>
        <v>Female, 25-34</v>
      </c>
      <c r="C26" s="1">
        <f>I8</f>
        <v>22805.21</v>
      </c>
      <c r="D26" s="3">
        <f>J8*1.96</f>
        <v>1.9837904799999999</v>
      </c>
    </row>
    <row r="27" spans="1:11" x14ac:dyDescent="0.2">
      <c r="B27" t="str">
        <f>K9</f>
        <v>Male, 25-34</v>
      </c>
      <c r="C27" s="1">
        <f>I9</f>
        <v>35320.120000000003</v>
      </c>
      <c r="D27" s="3">
        <f>J9*1.96</f>
        <v>1.98233028</v>
      </c>
    </row>
    <row r="29" spans="1:11" x14ac:dyDescent="0.2">
      <c r="B29" t="str">
        <f>K10</f>
        <v>Female, 35-44</v>
      </c>
      <c r="C29" s="1">
        <f>I10</f>
        <v>28458.49</v>
      </c>
      <c r="D29" s="3">
        <f>J10*1.96</f>
        <v>1.9831299599999999</v>
      </c>
    </row>
    <row r="30" spans="1:11" x14ac:dyDescent="0.2">
      <c r="B30" t="str">
        <f>K11</f>
        <v>Male, 35-44</v>
      </c>
      <c r="C30" s="1">
        <f>I11</f>
        <v>44075.77</v>
      </c>
      <c r="D30" s="3">
        <f>J11*1.96</f>
        <v>1.9815227599999998</v>
      </c>
    </row>
    <row r="32" spans="1:11" x14ac:dyDescent="0.2">
      <c r="B32" t="str">
        <f>K12</f>
        <v>Female, 45-54</v>
      </c>
      <c r="C32" s="1">
        <f>I12</f>
        <v>30540.240000000002</v>
      </c>
      <c r="D32" s="3">
        <f>J12*1.96</f>
        <v>1.98202452</v>
      </c>
    </row>
    <row r="33" spans="2:4" x14ac:dyDescent="0.2">
      <c r="B33" t="str">
        <f>K13</f>
        <v>Male, 45-54</v>
      </c>
      <c r="C33" s="1">
        <f>I13</f>
        <v>47299.89</v>
      </c>
      <c r="D33" s="3">
        <f>J13*1.96</f>
        <v>1.9808250000000003</v>
      </c>
    </row>
    <row r="35" spans="2:4" x14ac:dyDescent="0.2">
      <c r="B35" t="str">
        <f>K14</f>
        <v>Female, 55-64</v>
      </c>
      <c r="C35" s="1">
        <f>I14</f>
        <v>28328.11</v>
      </c>
      <c r="D35" s="3">
        <f>J14*1.96</f>
        <v>1.9827320799999999</v>
      </c>
    </row>
    <row r="36" spans="2:4" x14ac:dyDescent="0.2">
      <c r="B36" t="str">
        <f>K15</f>
        <v>Male, 55-64</v>
      </c>
      <c r="C36" s="1">
        <f>I15</f>
        <v>43873.84</v>
      </c>
      <c r="D36" s="3">
        <f>J15*1.96</f>
        <v>1.9814149599999999</v>
      </c>
    </row>
    <row r="38" spans="2:4" x14ac:dyDescent="0.2">
      <c r="B38" t="str">
        <f>K16</f>
        <v>Female, 65+</v>
      </c>
      <c r="C38" s="1">
        <f>I16</f>
        <v>16139.67</v>
      </c>
      <c r="D38" s="3">
        <f>J16*1.96</f>
        <v>1.9972517600000002</v>
      </c>
    </row>
    <row r="39" spans="2:4" x14ac:dyDescent="0.2">
      <c r="B39" t="str">
        <f>K17</f>
        <v>Male, 65+</v>
      </c>
      <c r="C39" s="1">
        <f>I17</f>
        <v>24996.7</v>
      </c>
      <c r="D39" s="3">
        <f>J17*1.96</f>
        <v>1.9963129199999998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OLS_models</vt:lpstr>
      <vt:lpstr>Exp.coefficients_figures</vt:lpstr>
      <vt:lpstr>Predicted_income_by_age_&amp;_sex</vt:lpstr>
      <vt:lpstr>Predicted_income_by_age-sex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Amaral</dc:creator>
  <cp:lastModifiedBy>Amaral, Ernesto F. L.</cp:lastModifiedBy>
  <dcterms:created xsi:type="dcterms:W3CDTF">2020-03-06T18:35:42Z</dcterms:created>
  <dcterms:modified xsi:type="dcterms:W3CDTF">2022-11-22T01:06:30Z</dcterms:modified>
</cp:coreProperties>
</file>