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1"/>
  <workbookPr/>
  <mc:AlternateContent xmlns:mc="http://schemas.openxmlformats.org/markup-compatibility/2006">
    <mc:Choice Requires="x15">
      <x15ac:absPath xmlns:x15ac="http://schemas.microsoft.com/office/spreadsheetml/2010/11/ac" url="/Volumes/Amaral/tamu/Classes/2024-2/SOCI600_Introduction_Sociological_Data_Analysis/Assignments_Exams/03-Assignments_rubrics/2024-02/"/>
    </mc:Choice>
  </mc:AlternateContent>
  <xr:revisionPtr revIDLastSave="0" documentId="13_ncr:1_{C30EA93E-59A3-2A4E-AF0F-BC08E53C1424}" xr6:coauthVersionLast="47" xr6:coauthVersionMax="47" xr10:uidLastSave="{00000000-0000-0000-0000-000000000000}"/>
  <bookViews>
    <workbookView xWindow="0" yWindow="560" windowWidth="38400" windowHeight="19920" tabRatio="500" activeTab="3" xr2:uid="{00000000-000D-0000-FFFF-FFFF00000000}"/>
  </bookViews>
  <sheets>
    <sheet name="Assignment 1" sheetId="2" r:id="rId1"/>
    <sheet name="Assignment 2" sheetId="3" r:id="rId2"/>
    <sheet name="Assignment 3" sheetId="4" r:id="rId3"/>
    <sheet name="Assignment 4" sheetId="5" r:id="rId4"/>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83" i="5" l="1"/>
  <c r="C79" i="5"/>
  <c r="C72" i="5"/>
  <c r="C65" i="5"/>
  <c r="C58" i="5"/>
  <c r="B85" i="5"/>
  <c r="C51" i="5"/>
  <c r="C44" i="5"/>
  <c r="C37" i="5"/>
  <c r="C30" i="5"/>
  <c r="C23" i="5"/>
  <c r="C16" i="5"/>
  <c r="C9" i="5"/>
  <c r="B57" i="4"/>
  <c r="C55" i="4"/>
  <c r="C9" i="4"/>
  <c r="B41" i="2"/>
  <c r="C39" i="2"/>
  <c r="C8" i="2"/>
  <c r="C51" i="4"/>
  <c r="C44" i="4"/>
  <c r="C37" i="4"/>
  <c r="C30" i="4"/>
  <c r="C23" i="4"/>
  <c r="C16" i="4"/>
  <c r="B59" i="4" l="1"/>
  <c r="B61" i="4" s="1"/>
  <c r="B63" i="4" s="1"/>
  <c r="B87" i="5"/>
  <c r="B89" i="5" s="1"/>
  <c r="B91" i="5" s="1"/>
  <c r="C33" i="3" l="1"/>
  <c r="C9" i="3"/>
  <c r="B35" i="3"/>
  <c r="C30" i="3"/>
  <c r="C23" i="3"/>
  <c r="C16" i="3"/>
  <c r="C15" i="2"/>
  <c r="C22" i="2"/>
  <c r="C29" i="2"/>
  <c r="C36" i="2"/>
  <c r="B43" i="2" l="1"/>
  <c r="B45" i="2" s="1"/>
  <c r="B37" i="3"/>
  <c r="B39" i="3" s="1"/>
  <c r="B41" i="3" s="1"/>
  <c r="B47" i="2" l="1"/>
</calcChain>
</file>

<file path=xl/sharedStrings.xml><?xml version="1.0" encoding="utf-8"?>
<sst xmlns="http://schemas.openxmlformats.org/spreadsheetml/2006/main" count="256" uniqueCount="118">
  <si>
    <t>Introduction</t>
  </si>
  <si>
    <t>Final considerations</t>
  </si>
  <si>
    <t>Do file</t>
  </si>
  <si>
    <t>Weight</t>
  </si>
  <si>
    <t>Grade sub-total</t>
  </si>
  <si>
    <t>Maximum possible</t>
  </si>
  <si>
    <t>Grading scale</t>
  </si>
  <si>
    <t>Grade</t>
  </si>
  <si>
    <t>Achievement</t>
  </si>
  <si>
    <t>0.00 to 1.00</t>
  </si>
  <si>
    <t>Grading scale for each item</t>
  </si>
  <si>
    <t>Clearly followed all instructions/all or very close to all elements of item included/good quality editing and analysis/clear understanding of the assignment. For grammar/composition: Item was well written and clearly proofread.</t>
  </si>
  <si>
    <t xml:space="preserve">Deviates slightly from instructions/some of the details or quality of the item lacking/exhibits decent understanding of assignment. For grammar/composition: A few noticeable errors. </t>
  </si>
  <si>
    <t>Significant deviation from instructions/details or quality of the item significantly lacking/poor understanding of assignment. For grammar/composition: Number of errors distract from reading.</t>
  </si>
  <si>
    <t>Vaguely adheres to instructions/very few elements of the item included/reflects very poor understanding of the assignment. For grammar/composition: Assignment very difficult to read.</t>
  </si>
  <si>
    <t>Didn't adhere to instructions at all/item completely omitted/reflects student does not understand the assignment at all. For grammar/composition: Assignment indecipherable.</t>
  </si>
  <si>
    <t>Write the proportion of achievement for each item (see legend at the bottom of table). The spreadsheet will calculate the final grade at the bottom, taking into account the achievement (column C) and the weight (column B) of each topic.</t>
  </si>
  <si>
    <t>Data/Methods</t>
  </si>
  <si>
    <t>Grading Criteria</t>
  </si>
  <si>
    <t>Figure 1: Edit from Stata. Varies for each table (e.g., cell alignment, standard error in parenthesis, column titles, significance).</t>
  </si>
  <si>
    <t>Figure 1: Title </t>
  </si>
  <si>
    <t>Figure 1: Decimals for percentage. No decimals for frequency. Use of comma for 1,000 separator.</t>
  </si>
  <si>
    <t>Figure 1: Borders</t>
  </si>
  <si>
    <t>Figure 1: Source </t>
  </si>
  <si>
    <t>Figure 1: Accuracy of analysis, grammar, composition. Table below paragraph or indication of table location.</t>
  </si>
  <si>
    <t>Table 1: Edit from Stata. Varies for each table (e.g., cell alignment, standard error in parenthesis, column titles, significance).</t>
  </si>
  <si>
    <t>Table 1: Title </t>
  </si>
  <si>
    <t>Table 1: Decimals for percentage. No decimals for frequency. Use of comma for 1,000 separator.</t>
  </si>
  <si>
    <t>Table 1: Borders</t>
  </si>
  <si>
    <t>Table 1: Source </t>
  </si>
  <si>
    <t>Table 1: Accuracy of analysis, grammar, composition. Table below paragraph or indication of table location.</t>
  </si>
  <si>
    <t>Table 2: Edit from Stata. Varies for each table (e.g., cell alignment, standard error in parenthesis, column titles, significance).</t>
  </si>
  <si>
    <t>Table 2: Title </t>
  </si>
  <si>
    <t>Table 2: Decimals for percentage. No decimals for frequency. Use of comma for 1,000 separator.</t>
  </si>
  <si>
    <t>Table 2: Borders</t>
  </si>
  <si>
    <t>Table 2: Source </t>
  </si>
  <si>
    <t>Table 2: Accuracy of analysis, grammar, composition. Table below paragraph or indication of table location.</t>
  </si>
  <si>
    <t>Figure 2: Edit from Stata. Varies for each table (e.g., cell alignment, standard error in parenthesis, column titles, significance).</t>
  </si>
  <si>
    <t>Figure 2: Title </t>
  </si>
  <si>
    <t>Figure 2: Decimals for percentage. No decimals for frequency. Use of comma for 1,000 separator.</t>
  </si>
  <si>
    <t>Figure 2: Borders</t>
  </si>
  <si>
    <t>Figure 2: Source </t>
  </si>
  <si>
    <t>Figure 2: Accuracy of analysis, grammar, composition. Table below paragraph or indication of table location.</t>
  </si>
  <si>
    <t>Grade in percentage</t>
  </si>
  <si>
    <t>Rubric for Assignment 1 – SOCI 600</t>
  </si>
  <si>
    <t>Rubric for Assignment 2 – SOCI 600</t>
  </si>
  <si>
    <t>Table or Figure 1: Edit from Stata. Varies for each table (e.g., cell alignment, standard error in parenthesis, column titles, significance).</t>
  </si>
  <si>
    <t>Table or Figure 1: Title </t>
  </si>
  <si>
    <t>Table or Figure 1: Decimals for percentage. No decimals for frequency. Use of comma for 1,000 separator.</t>
  </si>
  <si>
    <t>Table or Figure 1: Borders</t>
  </si>
  <si>
    <t>Table or Figure 1: Source </t>
  </si>
  <si>
    <t>Table or Figure 1: Accuracy of analysis, grammar, composition. Table below paragraph or indication of table location.</t>
  </si>
  <si>
    <t>Table or Figure 2: Edit from Stata. Varies for each table (e.g., cell alignment, standard error in parenthesis, column titles, significance).</t>
  </si>
  <si>
    <t>Table or Figure 2: Title </t>
  </si>
  <si>
    <t>Table or Figure 2: Decimals for percentage. No decimals for frequency. Use of comma for 1,000 separator.</t>
  </si>
  <si>
    <t>Table or Figure 2: Borders</t>
  </si>
  <si>
    <t>Table or Figure 2: Source </t>
  </si>
  <si>
    <t>Table or Figure 2: Accuracy of analysis, grammar, composition. Table below paragraph or indication of table location.</t>
  </si>
  <si>
    <t>Table or Figure 3: Edit from Stata. Varies for each table (e.g., cell alignment, standard error in parenthesis, column titles, significance).</t>
  </si>
  <si>
    <t>Table or Figure 3: Title </t>
  </si>
  <si>
    <t>Table or Figure 3: Decimals for percentage. No decimals for frequency. Use of comma for 1,000 separator.</t>
  </si>
  <si>
    <t>Table or Figure 3: Borders</t>
  </si>
  <si>
    <t>Table or Figure 3: Source </t>
  </si>
  <si>
    <t>Table or Figure 3: Accuracy of analysis, grammar, composition. Table below paragraph or indication of table location.</t>
  </si>
  <si>
    <t>Formatted list of references cited in the background section</t>
  </si>
  <si>
    <t>Rubric for Assignment 3 – SOCI 600</t>
  </si>
  <si>
    <t>Table 3: Edit from Stata. Varies for each table (e.g., cell alignment, standard error in parenthesis, column titles, significance).</t>
  </si>
  <si>
    <t>Table 3: Title </t>
  </si>
  <si>
    <t>Table 3: Decimals for percentage. No decimals for frequency. Use of comma for 1,000 separator.</t>
  </si>
  <si>
    <t>Table 3: Borders</t>
  </si>
  <si>
    <t>Table 3: Source </t>
  </si>
  <si>
    <t>Table 3: Accuracy of analysis, grammar, composition. Table below paragraph or indication of table location.</t>
  </si>
  <si>
    <t>Table 4: Edit from Stata. Varies for each table (e.g., cell alignment, standard error in parenthesis, column titles, significance).</t>
  </si>
  <si>
    <t>Table 4: Title </t>
  </si>
  <si>
    <t>Table 4: Decimals for percentage. No decimals for frequency. Use of comma for 1,000 separator.</t>
  </si>
  <si>
    <t>Table 4: Borders</t>
  </si>
  <si>
    <t>Table 4: Source </t>
  </si>
  <si>
    <t>Table 4: Accuracy of analysis, grammar, composition. Table below paragraph or indication of table location.</t>
  </si>
  <si>
    <t>Table 5: Edit from Stata. Varies for each table (e.g., cell alignment, standard error in parenthesis, column titles, significance).</t>
  </si>
  <si>
    <t>Table 5: Title </t>
  </si>
  <si>
    <t>Table 5: Decimals for percentage. No decimals for frequency. Use of comma for 1,000 separator.</t>
  </si>
  <si>
    <t>Table 5: Borders</t>
  </si>
  <si>
    <t>Table 5: Source </t>
  </si>
  <si>
    <t>Table 5: Accuracy of analysis, grammar, composition. Table below paragraph or indication of table location.</t>
  </si>
  <si>
    <t>Table 6: Edit from Stata. Varies for each table (e.g., cell alignment, standard error in parenthesis, column titles, significance).</t>
  </si>
  <si>
    <t>Table 6: Title </t>
  </si>
  <si>
    <t>Table 6: Decimals for percentage. No decimals for frequency. Use of comma for 1,000 separator.</t>
  </si>
  <si>
    <t>Table 6: Borders</t>
  </si>
  <si>
    <t>Table 6: Source </t>
  </si>
  <si>
    <t>Table 6: Accuracy of analysis, grammar, composition. Table below paragraph or indication of table location.</t>
  </si>
  <si>
    <t>Background</t>
  </si>
  <si>
    <t>Outline of background (with initial references)</t>
  </si>
  <si>
    <t>Rubric for Assignment 4 – SOCI 600</t>
  </si>
  <si>
    <t>Table 7 (regression): Edit from Stata. Varies for each table (e.g., cell alignment, standard error in parenthesis, column titles, significance).</t>
  </si>
  <si>
    <t>Table 7 (regression): Title </t>
  </si>
  <si>
    <t>Table 7 (regression): Decimals for percentage. No decimals for frequency. Use of comma for 1,000 separator.</t>
  </si>
  <si>
    <t>Table 7 (regression): Borders</t>
  </si>
  <si>
    <t>Table 7 (regression): Source </t>
  </si>
  <si>
    <t>Table 7 (regression): Accuracy of analysis, grammar, composition. Table below paragraph or indication of table location.</t>
  </si>
  <si>
    <t>Table 8 (VIF): Edit from Stata. Varies for each table (e.g., cell alignment, standard error in parenthesis, column titles, significance).</t>
  </si>
  <si>
    <t>Table 8 (VIF): Title </t>
  </si>
  <si>
    <t>Table 8 (VIF): Decimals for percentage. No decimals for frequency. Use of comma for 1,000 separator.</t>
  </si>
  <si>
    <t>Table 8 (VIF): Borders</t>
  </si>
  <si>
    <t>Table 8 (VIF): Source </t>
  </si>
  <si>
    <t>Table 8 (VIF): Accuracy of analysis, grammar, composition. Table below paragraph or indication of table location.</t>
  </si>
  <si>
    <t>Figures 1-3 (predicted): Edit from Stata. Varies for each table (e.g., cell alignment, standard error in parenthesis, column titles, significance).</t>
  </si>
  <si>
    <t>Figures 1-3 (predicted): Title </t>
  </si>
  <si>
    <t>Figures 1-3 (predicted): Decimals for percentage. No decimals for frequency. Use of comma for 1,000 separator.</t>
  </si>
  <si>
    <t>Figures 1-3 (predicted): Borders</t>
  </si>
  <si>
    <t>Figures 1-3 (predicted): Source </t>
  </si>
  <si>
    <t>Figures 1-3 (predicted): Accuracy of analysis, grammar, composition. Table below paragraph or indication of table location.</t>
  </si>
  <si>
    <t>Figure 4 (residuals): Edit from Stata. Varies for each table (e.g., cell alignment, standard error in parenthesis, column titles, significance).</t>
  </si>
  <si>
    <t>Figure 4 (residuals): Title </t>
  </si>
  <si>
    <t>Figure 4 (residuals): Decimals for percentage. No decimals for frequency. Use of comma for 1,000 separator.</t>
  </si>
  <si>
    <t>Figure 4 (residuals): Borders</t>
  </si>
  <si>
    <t>Figure 4 (residuals): Source </t>
  </si>
  <si>
    <t>Figure 4 (residuals): Accuracy of analysis, grammar, composition. Table below paragraph or indication of table location.</t>
  </si>
  <si>
    <t>Comments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</si>
</sst>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b/>
      <sz val="12"/>
      <color theme="1"/>
      <name val="Arial"/>
      <family val="2"/>
    </font>
  </fonts>
  <fills count="3">
    <fill>
      <patternFill patternType="none"/>
    </fill>
    <fill>
      <patternFill patternType="gray125"/>
    </fill>
    <fill>
      <patternFill patternType="solid">
        <fgColor theme="0" tint="-0.249977111117893"/>
        <bgColor indexed="64"/>
      </patternFill>
    </fill>
  </fills>
  <borders count="1">
    <border>
      <left/>
      <right/>
      <top/>
      <bottom/>
      <diagonal/>
    </border>
  </borders>
  <cellStyleXfs count="1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22">
    <xf numFmtId="0" fontId="0" fillId="0" borderId="0" xfId="0"/>
    <xf numFmtId="0" fontId="3" fillId="0" borderId="0" xfId="0" applyFont="1"/>
    <xf numFmtId="0" fontId="3" fillId="0" borderId="0" xfId="0" applyFont="1" applyAlignment="1">
      <alignment horizontal="left" vertical="center" indent="1"/>
    </xf>
    <xf numFmtId="0" fontId="4" fillId="2" borderId="0" xfId="0" applyFont="1" applyFill="1" applyAlignment="1">
      <alignment horizontal="left" vertical="center" indent="1"/>
    </xf>
    <xf numFmtId="164" fontId="3" fillId="0" borderId="0" xfId="0" applyNumberFormat="1" applyFont="1"/>
    <xf numFmtId="164" fontId="4" fillId="2" borderId="0" xfId="0" applyNumberFormat="1" applyFont="1" applyFill="1" applyAlignment="1">
      <alignment horizontal="center"/>
    </xf>
    <xf numFmtId="0" fontId="4" fillId="2" borderId="0" xfId="0" applyFont="1" applyFill="1" applyAlignment="1">
      <alignment horizontal="center"/>
    </xf>
    <xf numFmtId="164" fontId="4" fillId="2" borderId="0" xfId="0" applyNumberFormat="1" applyFont="1" applyFill="1" applyAlignment="1">
      <alignment horizontal="right"/>
    </xf>
    <xf numFmtId="2" fontId="3" fillId="0" borderId="0" xfId="0" applyNumberFormat="1" applyFont="1" applyAlignment="1">
      <alignment horizontal="right"/>
    </xf>
    <xf numFmtId="0" fontId="3" fillId="0" borderId="0" xfId="0" applyFont="1" applyAlignment="1">
      <alignment wrapText="1"/>
    </xf>
    <xf numFmtId="164" fontId="3" fillId="0" borderId="0" xfId="0" applyNumberFormat="1" applyFont="1" applyAlignment="1">
      <alignment horizontal="right"/>
    </xf>
    <xf numFmtId="0" fontId="3" fillId="0" borderId="0" xfId="0" applyFont="1" applyAlignment="1">
      <alignment horizontal="right"/>
    </xf>
    <xf numFmtId="164" fontId="3" fillId="0" borderId="0" xfId="0" applyNumberFormat="1" applyFont="1" applyAlignment="1">
      <alignment horizontal="right" vertical="center" indent="1"/>
    </xf>
    <xf numFmtId="0" fontId="4" fillId="0" borderId="0" xfId="0" applyFont="1" applyAlignment="1">
      <alignment horizontal="right"/>
    </xf>
    <xf numFmtId="2" fontId="4" fillId="2" borderId="0" xfId="0" applyNumberFormat="1" applyFont="1" applyFill="1" applyAlignment="1">
      <alignment horizontal="right"/>
    </xf>
    <xf numFmtId="0" fontId="4" fillId="0" borderId="0" xfId="0" applyFont="1" applyAlignment="1">
      <alignment horizontal="left" vertical="center" indent="1"/>
    </xf>
    <xf numFmtId="0" fontId="3" fillId="0" borderId="0" xfId="0" applyFont="1" applyAlignment="1">
      <alignment horizontal="left"/>
    </xf>
    <xf numFmtId="164" fontId="4" fillId="2" borderId="0" xfId="0" applyNumberFormat="1" applyFont="1" applyFill="1" applyAlignment="1">
      <alignment horizontal="left"/>
    </xf>
    <xf numFmtId="2" fontId="3" fillId="0" borderId="0" xfId="0" applyNumberFormat="1" applyFont="1" applyAlignment="1">
      <alignment horizontal="left"/>
    </xf>
    <xf numFmtId="2" fontId="4" fillId="2" borderId="0" xfId="0" applyNumberFormat="1" applyFont="1" applyFill="1" applyAlignment="1">
      <alignment horizontal="left"/>
    </xf>
    <xf numFmtId="2" fontId="4" fillId="0" borderId="0" xfId="0" applyNumberFormat="1" applyFont="1" applyAlignment="1">
      <alignment horizontal="right"/>
    </xf>
    <xf numFmtId="0" fontId="3" fillId="0" borderId="0" xfId="0" applyFont="1" applyAlignment="1">
      <alignment horizontal="left" vertical="center" wrapText="1" indent="1"/>
    </xf>
  </cellXfs>
  <cellStyles count="1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55"/>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50.83203125" style="16" customWidth="1"/>
    <col min="5" max="16384" width="10.83203125" style="1"/>
  </cols>
  <sheetData>
    <row r="2" spans="1:5" x14ac:dyDescent="0.2">
      <c r="A2" s="3" t="s">
        <v>44</v>
      </c>
      <c r="B2" s="3"/>
      <c r="C2" s="3"/>
      <c r="D2" s="3"/>
    </row>
    <row r="3" spans="1:5" ht="44" customHeight="1" x14ac:dyDescent="0.2">
      <c r="A3" s="21" t="s">
        <v>16</v>
      </c>
      <c r="B3" s="21"/>
      <c r="C3" s="21"/>
    </row>
    <row r="4" spans="1:5" x14ac:dyDescent="0.2">
      <c r="A4" s="3" t="s">
        <v>18</v>
      </c>
      <c r="B4" s="5" t="s">
        <v>3</v>
      </c>
      <c r="C4" s="6" t="s">
        <v>8</v>
      </c>
      <c r="D4" s="6" t="s">
        <v>117</v>
      </c>
    </row>
    <row r="5" spans="1:5" x14ac:dyDescent="0.2">
      <c r="A5" s="3"/>
      <c r="B5" s="5"/>
      <c r="C5" s="5" t="s">
        <v>9</v>
      </c>
      <c r="D5" s="17"/>
    </row>
    <row r="6" spans="1:5" x14ac:dyDescent="0.2">
      <c r="A6" s="2" t="s">
        <v>0</v>
      </c>
      <c r="B6" s="8">
        <v>1.5</v>
      </c>
      <c r="C6" s="8"/>
      <c r="D6" s="18"/>
    </row>
    <row r="7" spans="1:5" x14ac:dyDescent="0.2">
      <c r="A7" s="2" t="s">
        <v>17</v>
      </c>
      <c r="B7" s="8">
        <v>1.5</v>
      </c>
      <c r="C7" s="8"/>
      <c r="D7" s="18"/>
    </row>
    <row r="8" spans="1:5" x14ac:dyDescent="0.2">
      <c r="A8" s="3" t="s">
        <v>4</v>
      </c>
      <c r="B8" s="14"/>
      <c r="C8" s="14">
        <f>SUM((C6*$B6)+(C7*$B7))</f>
        <v>0</v>
      </c>
      <c r="D8" s="19"/>
    </row>
    <row r="9" spans="1:5" x14ac:dyDescent="0.2">
      <c r="A9" s="2" t="s">
        <v>19</v>
      </c>
      <c r="B9" s="8">
        <v>0.2</v>
      </c>
      <c r="C9" s="8"/>
      <c r="D9" s="18"/>
    </row>
    <row r="10" spans="1:5" x14ac:dyDescent="0.2">
      <c r="A10" s="2" t="s">
        <v>20</v>
      </c>
      <c r="B10" s="8">
        <v>0.2</v>
      </c>
      <c r="C10" s="8"/>
      <c r="D10" s="18"/>
    </row>
    <row r="11" spans="1:5" x14ac:dyDescent="0.2">
      <c r="A11" s="2" t="s">
        <v>21</v>
      </c>
      <c r="B11" s="8">
        <v>0.2</v>
      </c>
      <c r="C11" s="8"/>
      <c r="D11" s="18"/>
    </row>
    <row r="12" spans="1:5" x14ac:dyDescent="0.2">
      <c r="A12" s="2" t="s">
        <v>22</v>
      </c>
      <c r="B12" s="8">
        <v>0.2</v>
      </c>
      <c r="C12" s="8"/>
      <c r="D12" s="18"/>
    </row>
    <row r="13" spans="1:5" x14ac:dyDescent="0.2">
      <c r="A13" s="2" t="s">
        <v>23</v>
      </c>
      <c r="B13" s="8">
        <v>0.2</v>
      </c>
      <c r="C13" s="8"/>
      <c r="D13" s="18"/>
      <c r="E13"/>
    </row>
    <row r="14" spans="1:5" x14ac:dyDescent="0.2">
      <c r="A14" s="2" t="s">
        <v>24</v>
      </c>
      <c r="B14" s="8">
        <v>0.5</v>
      </c>
      <c r="C14" s="8"/>
      <c r="D14" s="18"/>
      <c r="E14"/>
    </row>
    <row r="15" spans="1:5" x14ac:dyDescent="0.2">
      <c r="A15" s="3" t="s">
        <v>4</v>
      </c>
      <c r="B15" s="14"/>
      <c r="C15" s="14">
        <f>SUM((C9*$B9)+(C10*$B10)+(C11*$B11)+(C12*$B12)+(C13*$B13)+(C14*$B14))</f>
        <v>0</v>
      </c>
      <c r="D15" s="19"/>
    </row>
    <row r="16" spans="1:5" x14ac:dyDescent="0.2">
      <c r="A16" s="2" t="s">
        <v>25</v>
      </c>
      <c r="B16" s="8">
        <v>0.2</v>
      </c>
      <c r="C16" s="8"/>
      <c r="D16" s="18"/>
      <c r="E16"/>
    </row>
    <row r="17" spans="1:4" x14ac:dyDescent="0.2">
      <c r="A17" s="2" t="s">
        <v>26</v>
      </c>
      <c r="B17" s="8">
        <v>0.2</v>
      </c>
      <c r="C17" s="8"/>
      <c r="D17" s="18"/>
    </row>
    <row r="18" spans="1:4" x14ac:dyDescent="0.2">
      <c r="A18" s="2" t="s">
        <v>27</v>
      </c>
      <c r="B18" s="8">
        <v>0.2</v>
      </c>
      <c r="C18" s="8"/>
      <c r="D18" s="18"/>
    </row>
    <row r="19" spans="1:4" x14ac:dyDescent="0.2">
      <c r="A19" s="2" t="s">
        <v>28</v>
      </c>
      <c r="B19" s="8">
        <v>0.2</v>
      </c>
      <c r="C19" s="8"/>
      <c r="D19" s="18"/>
    </row>
    <row r="20" spans="1:4" x14ac:dyDescent="0.2">
      <c r="A20" s="2" t="s">
        <v>29</v>
      </c>
      <c r="B20" s="8">
        <v>0.2</v>
      </c>
      <c r="C20" s="8"/>
      <c r="D20" s="18"/>
    </row>
    <row r="21" spans="1:4" x14ac:dyDescent="0.2">
      <c r="A21" s="2" t="s">
        <v>30</v>
      </c>
      <c r="B21" s="8">
        <v>0.5</v>
      </c>
      <c r="C21" s="8"/>
      <c r="D21" s="18"/>
    </row>
    <row r="22" spans="1:4" x14ac:dyDescent="0.2">
      <c r="A22" s="3" t="s">
        <v>4</v>
      </c>
      <c r="B22" s="14"/>
      <c r="C22" s="14">
        <f>SUM((C16*$B16)+(C17*$B17)+(C18*$B18)+(C19*$B19)+(C20*$B20)+(C21*$B21))</f>
        <v>0</v>
      </c>
      <c r="D22" s="19"/>
    </row>
    <row r="23" spans="1:4" x14ac:dyDescent="0.2">
      <c r="A23" s="2" t="s">
        <v>31</v>
      </c>
      <c r="B23" s="8">
        <v>0.2</v>
      </c>
      <c r="C23" s="8"/>
      <c r="D23" s="18"/>
    </row>
    <row r="24" spans="1:4" x14ac:dyDescent="0.2">
      <c r="A24" s="2" t="s">
        <v>32</v>
      </c>
      <c r="B24" s="8">
        <v>0.2</v>
      </c>
      <c r="C24" s="8"/>
      <c r="D24" s="18"/>
    </row>
    <row r="25" spans="1:4" x14ac:dyDescent="0.2">
      <c r="A25" s="2" t="s">
        <v>33</v>
      </c>
      <c r="B25" s="8">
        <v>0.2</v>
      </c>
      <c r="C25" s="8"/>
      <c r="D25" s="18"/>
    </row>
    <row r="26" spans="1:4" x14ac:dyDescent="0.2">
      <c r="A26" s="2" t="s">
        <v>34</v>
      </c>
      <c r="B26" s="8">
        <v>0.2</v>
      </c>
      <c r="C26" s="8"/>
      <c r="D26" s="18"/>
    </row>
    <row r="27" spans="1:4" x14ac:dyDescent="0.2">
      <c r="A27" s="2" t="s">
        <v>35</v>
      </c>
      <c r="B27" s="8">
        <v>0.2</v>
      </c>
      <c r="C27" s="8"/>
      <c r="D27" s="18"/>
    </row>
    <row r="28" spans="1:4" x14ac:dyDescent="0.2">
      <c r="A28" s="2" t="s">
        <v>36</v>
      </c>
      <c r="B28" s="8">
        <v>0.5</v>
      </c>
      <c r="C28" s="8"/>
      <c r="D28" s="18"/>
    </row>
    <row r="29" spans="1:4" x14ac:dyDescent="0.2">
      <c r="A29" s="3" t="s">
        <v>4</v>
      </c>
      <c r="B29" s="14"/>
      <c r="C29" s="14">
        <f>SUM((C23*$B23)+(C24*$B24)+(C25*$B25)+(C26*$B26)+(C27*$B27)+(C28*$B28))</f>
        <v>0</v>
      </c>
      <c r="D29" s="19"/>
    </row>
    <row r="30" spans="1:4" x14ac:dyDescent="0.2">
      <c r="A30" s="2" t="s">
        <v>37</v>
      </c>
      <c r="B30" s="8">
        <v>0.2</v>
      </c>
      <c r="C30" s="8"/>
      <c r="D30" s="18"/>
    </row>
    <row r="31" spans="1:4" x14ac:dyDescent="0.2">
      <c r="A31" s="2" t="s">
        <v>38</v>
      </c>
      <c r="B31" s="8">
        <v>0.2</v>
      </c>
      <c r="C31" s="8"/>
      <c r="D31" s="18"/>
    </row>
    <row r="32" spans="1:4" x14ac:dyDescent="0.2">
      <c r="A32" s="2" t="s">
        <v>39</v>
      </c>
      <c r="B32" s="8">
        <v>0.2</v>
      </c>
      <c r="C32" s="8"/>
      <c r="D32" s="18"/>
    </row>
    <row r="33" spans="1:5" x14ac:dyDescent="0.2">
      <c r="A33" s="2" t="s">
        <v>40</v>
      </c>
      <c r="B33" s="8">
        <v>0.2</v>
      </c>
      <c r="C33" s="8"/>
      <c r="D33" s="18"/>
    </row>
    <row r="34" spans="1:5" x14ac:dyDescent="0.2">
      <c r="A34" s="2" t="s">
        <v>41</v>
      </c>
      <c r="B34" s="8">
        <v>0.2</v>
      </c>
      <c r="C34" s="8"/>
      <c r="D34" s="18"/>
      <c r="E34"/>
    </row>
    <row r="35" spans="1:5" x14ac:dyDescent="0.2">
      <c r="A35" s="2" t="s">
        <v>42</v>
      </c>
      <c r="B35" s="8">
        <v>0.5</v>
      </c>
      <c r="C35" s="8"/>
      <c r="D35" s="18"/>
      <c r="E35"/>
    </row>
    <row r="36" spans="1:5" x14ac:dyDescent="0.2">
      <c r="A36" s="3" t="s">
        <v>4</v>
      </c>
      <c r="B36" s="14"/>
      <c r="C36" s="14">
        <f>SUM((C30*$B30)+(C31*$B31)+(C32*$B32)+(C33*$B33)+(C34*$B34)+(C35*$B35))</f>
        <v>0</v>
      </c>
      <c r="D36" s="19"/>
    </row>
    <row r="37" spans="1:5" x14ac:dyDescent="0.2">
      <c r="A37" s="2" t="s">
        <v>1</v>
      </c>
      <c r="B37" s="8">
        <v>1.5</v>
      </c>
      <c r="C37" s="8"/>
      <c r="D37" s="18"/>
    </row>
    <row r="38" spans="1:5" x14ac:dyDescent="0.2">
      <c r="A38" s="2" t="s">
        <v>2</v>
      </c>
      <c r="B38" s="8">
        <v>1.5</v>
      </c>
      <c r="C38" s="8"/>
      <c r="D38" s="18"/>
    </row>
    <row r="39" spans="1:5" x14ac:dyDescent="0.2">
      <c r="A39" s="3" t="s">
        <v>4</v>
      </c>
      <c r="B39" s="14"/>
      <c r="C39" s="14">
        <f>SUM((C37*$B37)+(C38*$B38))</f>
        <v>0</v>
      </c>
      <c r="D39" s="19"/>
    </row>
    <row r="40" spans="1:5" x14ac:dyDescent="0.2">
      <c r="A40" s="2"/>
      <c r="B40" s="12"/>
      <c r="C40" s="11"/>
    </row>
    <row r="41" spans="1:5" x14ac:dyDescent="0.2">
      <c r="A41" s="3" t="s">
        <v>5</v>
      </c>
      <c r="B41" s="14">
        <f>SUM(B6:B39)</f>
        <v>12.000000000000002</v>
      </c>
      <c r="C41" s="13"/>
    </row>
    <row r="42" spans="1:5" x14ac:dyDescent="0.2">
      <c r="B42" s="8"/>
      <c r="C42" s="11"/>
    </row>
    <row r="43" spans="1:5" x14ac:dyDescent="0.2">
      <c r="A43" s="3" t="s">
        <v>7</v>
      </c>
      <c r="B43" s="14">
        <f>C8+C15+C22+C29+C36+C39</f>
        <v>0</v>
      </c>
    </row>
    <row r="44" spans="1:5" x14ac:dyDescent="0.2">
      <c r="B44" s="8"/>
    </row>
    <row r="45" spans="1:5" x14ac:dyDescent="0.2">
      <c r="A45" s="3" t="s">
        <v>43</v>
      </c>
      <c r="B45" s="14">
        <f>B43/$B$41*100</f>
        <v>0</v>
      </c>
    </row>
    <row r="46" spans="1:5" x14ac:dyDescent="0.2">
      <c r="B46" s="10"/>
      <c r="C46" s="11"/>
    </row>
    <row r="47" spans="1:5" x14ac:dyDescent="0.2">
      <c r="A47" s="3" t="s">
        <v>6</v>
      </c>
      <c r="B47" s="7" t="str">
        <f>IF(B45&lt;59.5,"F",IF(B45&lt;69.5,"D",IF(B45&lt;79.5,"C",IF(B45&lt;89.5,"B","A"))))</f>
        <v>F</v>
      </c>
    </row>
    <row r="48" spans="1:5" x14ac:dyDescent="0.2">
      <c r="B48" s="10"/>
      <c r="C48" s="11"/>
    </row>
    <row r="49" spans="1:3" x14ac:dyDescent="0.2">
      <c r="A49" s="3" t="s">
        <v>10</v>
      </c>
      <c r="B49" s="7"/>
      <c r="C49" s="11"/>
    </row>
    <row r="50" spans="1:3" ht="34" x14ac:dyDescent="0.2">
      <c r="A50" s="9" t="s">
        <v>15</v>
      </c>
      <c r="B50" s="8">
        <v>0</v>
      </c>
      <c r="C50" s="11"/>
    </row>
    <row r="51" spans="1:3" ht="34" x14ac:dyDescent="0.2">
      <c r="A51" s="9" t="s">
        <v>14</v>
      </c>
      <c r="B51" s="8">
        <v>0.25</v>
      </c>
      <c r="C51" s="11"/>
    </row>
    <row r="52" spans="1:3" ht="34" x14ac:dyDescent="0.2">
      <c r="A52" s="9" t="s">
        <v>13</v>
      </c>
      <c r="B52" s="8">
        <v>0.5</v>
      </c>
      <c r="C52" s="11"/>
    </row>
    <row r="53" spans="1:3" ht="34" x14ac:dyDescent="0.2">
      <c r="A53" s="9" t="s">
        <v>12</v>
      </c>
      <c r="B53" s="8">
        <v>0.75</v>
      </c>
      <c r="C53" s="11"/>
    </row>
    <row r="54" spans="1:3" ht="34" x14ac:dyDescent="0.2">
      <c r="A54" s="9" t="s">
        <v>11</v>
      </c>
      <c r="B54" s="8">
        <v>1</v>
      </c>
      <c r="C54" s="11"/>
    </row>
    <row r="55" spans="1:3" x14ac:dyDescent="0.2">
      <c r="A55" s="3"/>
      <c r="B55" s="7"/>
      <c r="C55" s="11"/>
    </row>
  </sheetData>
  <mergeCells count="1">
    <mergeCell ref="A3:C3"/>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CD24-9F93-E54C-90B7-40E119D82112}">
  <dimension ref="A2:E49"/>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50.83203125" style="1" customWidth="1"/>
    <col min="5" max="16384" width="10.83203125" style="1"/>
  </cols>
  <sheetData>
    <row r="2" spans="1:5" x14ac:dyDescent="0.2">
      <c r="A2" s="3" t="s">
        <v>45</v>
      </c>
      <c r="B2" s="3"/>
      <c r="C2" s="3"/>
      <c r="D2" s="3"/>
    </row>
    <row r="3" spans="1:5" ht="44" customHeight="1" x14ac:dyDescent="0.2">
      <c r="A3" s="21" t="s">
        <v>16</v>
      </c>
      <c r="B3" s="21"/>
      <c r="C3" s="21"/>
    </row>
    <row r="4" spans="1:5" x14ac:dyDescent="0.2">
      <c r="A4" s="3" t="s">
        <v>18</v>
      </c>
      <c r="B4" s="5" t="s">
        <v>3</v>
      </c>
      <c r="C4" s="6" t="s">
        <v>8</v>
      </c>
      <c r="D4" s="6" t="s">
        <v>117</v>
      </c>
    </row>
    <row r="5" spans="1:5" x14ac:dyDescent="0.2">
      <c r="A5" s="3"/>
      <c r="B5" s="5"/>
      <c r="C5" s="5" t="s">
        <v>9</v>
      </c>
      <c r="D5" s="5"/>
    </row>
    <row r="6" spans="1:5" x14ac:dyDescent="0.2">
      <c r="A6" s="2" t="s">
        <v>0</v>
      </c>
      <c r="B6" s="8">
        <v>1.5</v>
      </c>
      <c r="C6" s="8"/>
      <c r="D6" s="8"/>
    </row>
    <row r="7" spans="1:5" x14ac:dyDescent="0.2">
      <c r="A7" s="2" t="s">
        <v>91</v>
      </c>
      <c r="B7" s="8">
        <v>2</v>
      </c>
      <c r="C7" s="8"/>
      <c r="D7" s="8"/>
    </row>
    <row r="8" spans="1:5" x14ac:dyDescent="0.2">
      <c r="A8" s="2" t="s">
        <v>17</v>
      </c>
      <c r="B8" s="8">
        <v>2</v>
      </c>
      <c r="C8" s="8"/>
      <c r="D8" s="8"/>
    </row>
    <row r="9" spans="1:5" x14ac:dyDescent="0.2">
      <c r="A9" s="3" t="s">
        <v>4</v>
      </c>
      <c r="B9" s="14"/>
      <c r="C9" s="14">
        <f>SUM((C6*$B6)+(C7*$B7)+(C8*$B8))</f>
        <v>0</v>
      </c>
      <c r="D9" s="14"/>
    </row>
    <row r="10" spans="1:5" x14ac:dyDescent="0.2">
      <c r="A10" s="2" t="s">
        <v>46</v>
      </c>
      <c r="B10" s="8">
        <v>0.2</v>
      </c>
      <c r="C10" s="8"/>
      <c r="D10" s="8"/>
      <c r="E10"/>
    </row>
    <row r="11" spans="1:5" x14ac:dyDescent="0.2">
      <c r="A11" s="2" t="s">
        <v>47</v>
      </c>
      <c r="B11" s="8">
        <v>0.2</v>
      </c>
      <c r="C11" s="8"/>
      <c r="D11" s="8"/>
    </row>
    <row r="12" spans="1:5" x14ac:dyDescent="0.2">
      <c r="A12" s="2" t="s">
        <v>48</v>
      </c>
      <c r="B12" s="8">
        <v>0.2</v>
      </c>
      <c r="C12" s="8"/>
      <c r="D12" s="8"/>
    </row>
    <row r="13" spans="1:5" x14ac:dyDescent="0.2">
      <c r="A13" s="2" t="s">
        <v>49</v>
      </c>
      <c r="B13" s="8">
        <v>0.2</v>
      </c>
      <c r="C13" s="8"/>
      <c r="D13" s="8"/>
    </row>
    <row r="14" spans="1:5" x14ac:dyDescent="0.2">
      <c r="A14" s="2" t="s">
        <v>50</v>
      </c>
      <c r="B14" s="8">
        <v>0.2</v>
      </c>
      <c r="C14" s="8"/>
      <c r="D14" s="8"/>
    </row>
    <row r="15" spans="1:5" x14ac:dyDescent="0.2">
      <c r="A15" s="2" t="s">
        <v>51</v>
      </c>
      <c r="B15" s="8">
        <v>1.5</v>
      </c>
      <c r="C15" s="8"/>
      <c r="D15" s="8"/>
    </row>
    <row r="16" spans="1:5" x14ac:dyDescent="0.2">
      <c r="A16" s="3" t="s">
        <v>4</v>
      </c>
      <c r="B16" s="14"/>
      <c r="C16" s="14">
        <f>SUM((C10*$B10)+(C11*$B11)+(C12*$B12)+(C13*$B13)+(C14*$B14)+(C15*$B15))</f>
        <v>0</v>
      </c>
      <c r="D16" s="14"/>
    </row>
    <row r="17" spans="1:5" x14ac:dyDescent="0.2">
      <c r="A17" s="2" t="s">
        <v>52</v>
      </c>
      <c r="B17" s="8">
        <v>0.2</v>
      </c>
      <c r="C17" s="8"/>
      <c r="D17" s="8"/>
    </row>
    <row r="18" spans="1:5" x14ac:dyDescent="0.2">
      <c r="A18" s="2" t="s">
        <v>53</v>
      </c>
      <c r="B18" s="8">
        <v>0.2</v>
      </c>
      <c r="C18" s="8"/>
      <c r="D18" s="8"/>
    </row>
    <row r="19" spans="1:5" x14ac:dyDescent="0.2">
      <c r="A19" s="2" t="s">
        <v>54</v>
      </c>
      <c r="B19" s="8">
        <v>0.2</v>
      </c>
      <c r="C19" s="8"/>
      <c r="D19" s="8"/>
    </row>
    <row r="20" spans="1:5" x14ac:dyDescent="0.2">
      <c r="A20" s="2" t="s">
        <v>55</v>
      </c>
      <c r="B20" s="8">
        <v>0.2</v>
      </c>
      <c r="C20" s="8"/>
      <c r="D20" s="8"/>
    </row>
    <row r="21" spans="1:5" x14ac:dyDescent="0.2">
      <c r="A21" s="2" t="s">
        <v>56</v>
      </c>
      <c r="B21" s="8">
        <v>0.2</v>
      </c>
      <c r="C21" s="8"/>
      <c r="D21" s="8"/>
    </row>
    <row r="22" spans="1:5" x14ac:dyDescent="0.2">
      <c r="A22" s="2" t="s">
        <v>57</v>
      </c>
      <c r="B22" s="8">
        <v>1.5</v>
      </c>
      <c r="C22" s="8"/>
      <c r="D22" s="8"/>
    </row>
    <row r="23" spans="1:5" x14ac:dyDescent="0.2">
      <c r="A23" s="3" t="s">
        <v>4</v>
      </c>
      <c r="B23" s="14"/>
      <c r="C23" s="14">
        <f>SUM((C17*$B17)+(C18*$B18)+(C19*$B19)+(C20*$B20)+(C21*$B21)+(C22*$B22))</f>
        <v>0</v>
      </c>
      <c r="D23" s="14"/>
    </row>
    <row r="24" spans="1:5" x14ac:dyDescent="0.2">
      <c r="A24" s="2" t="s">
        <v>58</v>
      </c>
      <c r="B24" s="8">
        <v>0.2</v>
      </c>
      <c r="C24" s="8"/>
      <c r="D24" s="8"/>
    </row>
    <row r="25" spans="1:5" x14ac:dyDescent="0.2">
      <c r="A25" s="2" t="s">
        <v>59</v>
      </c>
      <c r="B25" s="8">
        <v>0.2</v>
      </c>
      <c r="C25" s="8"/>
      <c r="D25" s="8"/>
    </row>
    <row r="26" spans="1:5" x14ac:dyDescent="0.2">
      <c r="A26" s="2" t="s">
        <v>60</v>
      </c>
      <c r="B26" s="8">
        <v>0.2</v>
      </c>
      <c r="C26" s="8"/>
      <c r="D26" s="8"/>
    </row>
    <row r="27" spans="1:5" x14ac:dyDescent="0.2">
      <c r="A27" s="2" t="s">
        <v>61</v>
      </c>
      <c r="B27" s="8">
        <v>0.2</v>
      </c>
      <c r="C27" s="8"/>
      <c r="D27" s="8"/>
    </row>
    <row r="28" spans="1:5" x14ac:dyDescent="0.2">
      <c r="A28" s="2" t="s">
        <v>62</v>
      </c>
      <c r="B28" s="8">
        <v>0.2</v>
      </c>
      <c r="C28" s="8"/>
      <c r="D28" s="8"/>
      <c r="E28"/>
    </row>
    <row r="29" spans="1:5" x14ac:dyDescent="0.2">
      <c r="A29" s="2" t="s">
        <v>63</v>
      </c>
      <c r="B29" s="8">
        <v>1.5</v>
      </c>
      <c r="C29" s="8"/>
      <c r="D29" s="8"/>
      <c r="E29"/>
    </row>
    <row r="30" spans="1:5" x14ac:dyDescent="0.2">
      <c r="A30" s="3" t="s">
        <v>4</v>
      </c>
      <c r="B30" s="14"/>
      <c r="C30" s="14">
        <f>SUM((C24*$B24)+(C25*$B25)+(C26*$B26)+(C27*$B27)+(C28*$B28)+(C29*$B29))</f>
        <v>0</v>
      </c>
      <c r="D30" s="14"/>
    </row>
    <row r="31" spans="1:5" x14ac:dyDescent="0.2">
      <c r="A31" s="2" t="s">
        <v>64</v>
      </c>
      <c r="B31" s="8">
        <v>1.5</v>
      </c>
      <c r="C31" s="8"/>
      <c r="D31" s="8"/>
    </row>
    <row r="32" spans="1:5" x14ac:dyDescent="0.2">
      <c r="A32" s="2" t="s">
        <v>2</v>
      </c>
      <c r="B32" s="8">
        <v>1.5</v>
      </c>
      <c r="C32" s="8"/>
      <c r="D32" s="8"/>
    </row>
    <row r="33" spans="1:4" x14ac:dyDescent="0.2">
      <c r="A33" s="3" t="s">
        <v>4</v>
      </c>
      <c r="B33" s="14"/>
      <c r="C33" s="14">
        <f>SUM((C31*$B31)+(C32*$B32))</f>
        <v>0</v>
      </c>
      <c r="D33" s="14"/>
    </row>
    <row r="34" spans="1:4" x14ac:dyDescent="0.2">
      <c r="A34" s="2"/>
      <c r="B34" s="12"/>
      <c r="C34" s="11"/>
    </row>
    <row r="35" spans="1:4" x14ac:dyDescent="0.2">
      <c r="A35" s="3" t="s">
        <v>5</v>
      </c>
      <c r="B35" s="14">
        <f>SUM(B6:B33)</f>
        <v>15.999999999999993</v>
      </c>
      <c r="C35" s="13"/>
    </row>
    <row r="36" spans="1:4" x14ac:dyDescent="0.2">
      <c r="B36" s="8"/>
      <c r="C36" s="11"/>
    </row>
    <row r="37" spans="1:4" x14ac:dyDescent="0.2">
      <c r="A37" s="3" t="s">
        <v>7</v>
      </c>
      <c r="B37" s="14">
        <f>C9+C16+C23+C30+C33</f>
        <v>0</v>
      </c>
    </row>
    <row r="38" spans="1:4" x14ac:dyDescent="0.2">
      <c r="B38" s="8"/>
    </row>
    <row r="39" spans="1:4" x14ac:dyDescent="0.2">
      <c r="A39" s="3" t="s">
        <v>43</v>
      </c>
      <c r="B39" s="14">
        <f>B37/$B$35*100</f>
        <v>0</v>
      </c>
    </row>
    <row r="40" spans="1:4" x14ac:dyDescent="0.2">
      <c r="B40" s="10"/>
      <c r="C40" s="11"/>
    </row>
    <row r="41" spans="1:4" x14ac:dyDescent="0.2">
      <c r="A41" s="3" t="s">
        <v>6</v>
      </c>
      <c r="B41" s="7" t="str">
        <f>IF(B39&lt;59.5,"F",IF(B39&lt;69.5,"D",IF(B39&lt;79.5,"C",IF(B39&lt;89.5,"B","A"))))</f>
        <v>F</v>
      </c>
    </row>
    <row r="42" spans="1:4" x14ac:dyDescent="0.2">
      <c r="B42" s="10"/>
      <c r="C42" s="11"/>
    </row>
    <row r="43" spans="1:4" x14ac:dyDescent="0.2">
      <c r="A43" s="3" t="s">
        <v>10</v>
      </c>
      <c r="B43" s="7"/>
    </row>
    <row r="44" spans="1:4" ht="34" x14ac:dyDescent="0.2">
      <c r="A44" s="9" t="s">
        <v>15</v>
      </c>
      <c r="B44" s="8">
        <v>0</v>
      </c>
    </row>
    <row r="45" spans="1:4" ht="34" x14ac:dyDescent="0.2">
      <c r="A45" s="9" t="s">
        <v>14</v>
      </c>
      <c r="B45" s="8">
        <v>0.25</v>
      </c>
    </row>
    <row r="46" spans="1:4" ht="34" x14ac:dyDescent="0.2">
      <c r="A46" s="9" t="s">
        <v>13</v>
      </c>
      <c r="B46" s="8">
        <v>0.5</v>
      </c>
    </row>
    <row r="47" spans="1:4" ht="34" x14ac:dyDescent="0.2">
      <c r="A47" s="9" t="s">
        <v>12</v>
      </c>
      <c r="B47" s="8">
        <v>0.75</v>
      </c>
    </row>
    <row r="48" spans="1:4" ht="34" x14ac:dyDescent="0.2">
      <c r="A48" s="9" t="s">
        <v>11</v>
      </c>
      <c r="B48" s="8">
        <v>1</v>
      </c>
    </row>
    <row r="49" spans="1:2" x14ac:dyDescent="0.2">
      <c r="A49" s="3"/>
      <c r="B49" s="7"/>
    </row>
  </sheetData>
  <mergeCells count="1">
    <mergeCell ref="A3:C3"/>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22DCA-0787-CF49-AF81-F71AC867A55B}">
  <dimension ref="A2:E71"/>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50.83203125" style="1" customWidth="1"/>
    <col min="5" max="16384" width="10.83203125" style="1"/>
  </cols>
  <sheetData>
    <row r="2" spans="1:5" x14ac:dyDescent="0.2">
      <c r="A2" s="3" t="s">
        <v>65</v>
      </c>
      <c r="B2" s="3"/>
      <c r="C2" s="3"/>
      <c r="D2" s="3"/>
    </row>
    <row r="3" spans="1:5" ht="44" customHeight="1" x14ac:dyDescent="0.2">
      <c r="A3" s="21" t="s">
        <v>16</v>
      </c>
      <c r="B3" s="21"/>
      <c r="C3" s="21"/>
    </row>
    <row r="4" spans="1:5" x14ac:dyDescent="0.2">
      <c r="A4" s="3" t="s">
        <v>18</v>
      </c>
      <c r="B4" s="5" t="s">
        <v>3</v>
      </c>
      <c r="C4" s="6" t="s">
        <v>8</v>
      </c>
      <c r="D4" s="6" t="s">
        <v>117</v>
      </c>
    </row>
    <row r="5" spans="1:5" x14ac:dyDescent="0.2">
      <c r="A5" s="3"/>
      <c r="B5" s="5"/>
      <c r="C5" s="5" t="s">
        <v>9</v>
      </c>
      <c r="D5" s="5"/>
    </row>
    <row r="6" spans="1:5" x14ac:dyDescent="0.2">
      <c r="A6" s="2" t="s">
        <v>0</v>
      </c>
      <c r="B6" s="8">
        <v>0.5</v>
      </c>
      <c r="C6" s="8"/>
      <c r="D6" s="8"/>
    </row>
    <row r="7" spans="1:5" x14ac:dyDescent="0.2">
      <c r="A7" s="2" t="s">
        <v>90</v>
      </c>
      <c r="B7" s="8">
        <v>1.5</v>
      </c>
      <c r="C7" s="8"/>
      <c r="D7" s="8"/>
    </row>
    <row r="8" spans="1:5" x14ac:dyDescent="0.2">
      <c r="A8" s="2" t="s">
        <v>17</v>
      </c>
      <c r="B8" s="8">
        <v>1.5</v>
      </c>
      <c r="C8" s="8"/>
      <c r="D8" s="8"/>
    </row>
    <row r="9" spans="1:5" x14ac:dyDescent="0.2">
      <c r="A9" s="3"/>
      <c r="B9" s="5"/>
      <c r="C9" s="14">
        <f>SUM((C6*$B6)+(C7*$B7)+(C8*$B8))</f>
        <v>0</v>
      </c>
      <c r="D9" s="14"/>
    </row>
    <row r="10" spans="1:5" x14ac:dyDescent="0.2">
      <c r="A10" s="2" t="s">
        <v>25</v>
      </c>
      <c r="B10" s="8">
        <v>0.2</v>
      </c>
      <c r="C10" s="8"/>
      <c r="D10" s="8"/>
    </row>
    <row r="11" spans="1:5" x14ac:dyDescent="0.2">
      <c r="A11" s="2" t="s">
        <v>26</v>
      </c>
      <c r="B11" s="8">
        <v>0.2</v>
      </c>
      <c r="C11" s="8"/>
      <c r="D11" s="8"/>
    </row>
    <row r="12" spans="1:5" x14ac:dyDescent="0.2">
      <c r="A12" s="2" t="s">
        <v>27</v>
      </c>
      <c r="B12" s="8">
        <v>0.2</v>
      </c>
      <c r="C12" s="8"/>
      <c r="D12" s="8"/>
    </row>
    <row r="13" spans="1:5" x14ac:dyDescent="0.2">
      <c r="A13" s="2" t="s">
        <v>28</v>
      </c>
      <c r="B13" s="8">
        <v>0.2</v>
      </c>
      <c r="C13" s="8"/>
      <c r="D13" s="8"/>
    </row>
    <row r="14" spans="1:5" x14ac:dyDescent="0.2">
      <c r="A14" s="2" t="s">
        <v>29</v>
      </c>
      <c r="B14" s="8">
        <v>0.2</v>
      </c>
      <c r="C14" s="8"/>
      <c r="D14" s="8"/>
      <c r="E14"/>
    </row>
    <row r="15" spans="1:5" x14ac:dyDescent="0.2">
      <c r="A15" s="2" t="s">
        <v>30</v>
      </c>
      <c r="B15" s="8">
        <v>1.5</v>
      </c>
      <c r="C15" s="8"/>
      <c r="D15" s="8"/>
      <c r="E15"/>
    </row>
    <row r="16" spans="1:5" x14ac:dyDescent="0.2">
      <c r="A16" s="3" t="s">
        <v>4</v>
      </c>
      <c r="B16" s="14"/>
      <c r="C16" s="14">
        <f>SUM((C10*$B10)+(C11*$B11)+(C12*$B12)+(C13*$B13)+(C14*$B14)+(C15*$B15))</f>
        <v>0</v>
      </c>
      <c r="D16" s="14"/>
    </row>
    <row r="17" spans="1:5" x14ac:dyDescent="0.2">
      <c r="A17" s="2" t="s">
        <v>31</v>
      </c>
      <c r="B17" s="8">
        <v>0.2</v>
      </c>
      <c r="C17" s="8"/>
      <c r="D17" s="8"/>
      <c r="E17"/>
    </row>
    <row r="18" spans="1:5" x14ac:dyDescent="0.2">
      <c r="A18" s="2" t="s">
        <v>32</v>
      </c>
      <c r="B18" s="8">
        <v>0.2</v>
      </c>
      <c r="C18" s="8"/>
      <c r="D18" s="8"/>
    </row>
    <row r="19" spans="1:5" x14ac:dyDescent="0.2">
      <c r="A19" s="2" t="s">
        <v>33</v>
      </c>
      <c r="B19" s="8">
        <v>0.2</v>
      </c>
      <c r="C19" s="8"/>
      <c r="D19" s="8"/>
    </row>
    <row r="20" spans="1:5" x14ac:dyDescent="0.2">
      <c r="A20" s="2" t="s">
        <v>34</v>
      </c>
      <c r="B20" s="8">
        <v>0.2</v>
      </c>
      <c r="C20" s="8"/>
      <c r="D20" s="8"/>
    </row>
    <row r="21" spans="1:5" x14ac:dyDescent="0.2">
      <c r="A21" s="2" t="s">
        <v>35</v>
      </c>
      <c r="B21" s="8">
        <v>0.2</v>
      </c>
      <c r="C21" s="8"/>
      <c r="D21" s="8"/>
    </row>
    <row r="22" spans="1:5" x14ac:dyDescent="0.2">
      <c r="A22" s="2" t="s">
        <v>36</v>
      </c>
      <c r="B22" s="8">
        <v>1.5</v>
      </c>
      <c r="C22" s="8"/>
      <c r="D22" s="8"/>
    </row>
    <row r="23" spans="1:5" x14ac:dyDescent="0.2">
      <c r="A23" s="3" t="s">
        <v>4</v>
      </c>
      <c r="B23" s="14"/>
      <c r="C23" s="14">
        <f>SUM((C17*$B17)+(C18*$B18)+(C19*$B19)+(C20*$B20)+(C21*$B21)+(C22*$B22))</f>
        <v>0</v>
      </c>
      <c r="D23" s="14"/>
    </row>
    <row r="24" spans="1:5" x14ac:dyDescent="0.2">
      <c r="A24" s="2" t="s">
        <v>66</v>
      </c>
      <c r="B24" s="8">
        <v>0.2</v>
      </c>
      <c r="C24" s="8"/>
      <c r="D24" s="8"/>
    </row>
    <row r="25" spans="1:5" x14ac:dyDescent="0.2">
      <c r="A25" s="2" t="s">
        <v>67</v>
      </c>
      <c r="B25" s="8">
        <v>0.2</v>
      </c>
      <c r="C25" s="8"/>
      <c r="D25" s="8"/>
    </row>
    <row r="26" spans="1:5" x14ac:dyDescent="0.2">
      <c r="A26" s="2" t="s">
        <v>68</v>
      </c>
      <c r="B26" s="8">
        <v>0.2</v>
      </c>
      <c r="C26" s="8"/>
      <c r="D26" s="8"/>
    </row>
    <row r="27" spans="1:5" x14ac:dyDescent="0.2">
      <c r="A27" s="2" t="s">
        <v>69</v>
      </c>
      <c r="B27" s="8">
        <v>0.2</v>
      </c>
      <c r="C27" s="8"/>
      <c r="D27" s="8"/>
    </row>
    <row r="28" spans="1:5" x14ac:dyDescent="0.2">
      <c r="A28" s="2" t="s">
        <v>70</v>
      </c>
      <c r="B28" s="8">
        <v>0.2</v>
      </c>
      <c r="C28" s="8"/>
      <c r="D28" s="8"/>
    </row>
    <row r="29" spans="1:5" x14ac:dyDescent="0.2">
      <c r="A29" s="2" t="s">
        <v>71</v>
      </c>
      <c r="B29" s="8">
        <v>1.5</v>
      </c>
      <c r="C29" s="8"/>
      <c r="D29" s="8"/>
    </row>
    <row r="30" spans="1:5" x14ac:dyDescent="0.2">
      <c r="A30" s="3" t="s">
        <v>4</v>
      </c>
      <c r="B30" s="14"/>
      <c r="C30" s="14">
        <f>SUM((C24*$B24)+(C25*$B25)+(C26*$B26)+(C27*$B27)+(C28*$B28)+(C29*$B29))</f>
        <v>0</v>
      </c>
      <c r="D30" s="14"/>
    </row>
    <row r="31" spans="1:5" x14ac:dyDescent="0.2">
      <c r="A31" s="2" t="s">
        <v>72</v>
      </c>
      <c r="B31" s="8">
        <v>0.2</v>
      </c>
      <c r="C31" s="8"/>
      <c r="D31" s="8"/>
    </row>
    <row r="32" spans="1:5" x14ac:dyDescent="0.2">
      <c r="A32" s="2" t="s">
        <v>73</v>
      </c>
      <c r="B32" s="8">
        <v>0.2</v>
      </c>
      <c r="C32" s="8"/>
      <c r="D32" s="8"/>
    </row>
    <row r="33" spans="1:5" x14ac:dyDescent="0.2">
      <c r="A33" s="2" t="s">
        <v>74</v>
      </c>
      <c r="B33" s="8">
        <v>0.2</v>
      </c>
      <c r="C33" s="8"/>
      <c r="D33" s="8"/>
    </row>
    <row r="34" spans="1:5" x14ac:dyDescent="0.2">
      <c r="A34" s="2" t="s">
        <v>75</v>
      </c>
      <c r="B34" s="8">
        <v>0.2</v>
      </c>
      <c r="C34" s="8"/>
      <c r="D34" s="8"/>
    </row>
    <row r="35" spans="1:5" x14ac:dyDescent="0.2">
      <c r="A35" s="2" t="s">
        <v>76</v>
      </c>
      <c r="B35" s="8">
        <v>0.2</v>
      </c>
      <c r="C35" s="8"/>
      <c r="D35" s="8"/>
    </row>
    <row r="36" spans="1:5" x14ac:dyDescent="0.2">
      <c r="A36" s="2" t="s">
        <v>77</v>
      </c>
      <c r="B36" s="8">
        <v>1.5</v>
      </c>
      <c r="C36" s="8"/>
      <c r="D36" s="8"/>
    </row>
    <row r="37" spans="1:5" x14ac:dyDescent="0.2">
      <c r="A37" s="3" t="s">
        <v>4</v>
      </c>
      <c r="B37" s="14"/>
      <c r="C37" s="14">
        <f>SUM((C31*$B31)+(C32*$B32)+(C33*$B33)+(C34*$B34)+(C35*$B35)+(C36*$B36))</f>
        <v>0</v>
      </c>
      <c r="D37" s="14"/>
    </row>
    <row r="38" spans="1:5" x14ac:dyDescent="0.2">
      <c r="A38" s="2" t="s">
        <v>78</v>
      </c>
      <c r="B38" s="8">
        <v>0.2</v>
      </c>
      <c r="C38" s="8"/>
      <c r="D38" s="8"/>
    </row>
    <row r="39" spans="1:5" x14ac:dyDescent="0.2">
      <c r="A39" s="2" t="s">
        <v>79</v>
      </c>
      <c r="B39" s="8">
        <v>0.2</v>
      </c>
      <c r="C39" s="8"/>
      <c r="D39" s="8"/>
    </row>
    <row r="40" spans="1:5" x14ac:dyDescent="0.2">
      <c r="A40" s="2" t="s">
        <v>80</v>
      </c>
      <c r="B40" s="8">
        <v>0.2</v>
      </c>
      <c r="C40" s="8"/>
      <c r="D40" s="8"/>
    </row>
    <row r="41" spans="1:5" x14ac:dyDescent="0.2">
      <c r="A41" s="2" t="s">
        <v>81</v>
      </c>
      <c r="B41" s="8">
        <v>0.2</v>
      </c>
      <c r="C41" s="8"/>
      <c r="D41" s="8"/>
    </row>
    <row r="42" spans="1:5" x14ac:dyDescent="0.2">
      <c r="A42" s="2" t="s">
        <v>82</v>
      </c>
      <c r="B42" s="8">
        <v>0.2</v>
      </c>
      <c r="C42" s="8"/>
      <c r="D42" s="8"/>
      <c r="E42"/>
    </row>
    <row r="43" spans="1:5" x14ac:dyDescent="0.2">
      <c r="A43" s="2" t="s">
        <v>83</v>
      </c>
      <c r="B43" s="8">
        <v>1.5</v>
      </c>
      <c r="C43" s="8"/>
      <c r="D43" s="8"/>
      <c r="E43"/>
    </row>
    <row r="44" spans="1:5" x14ac:dyDescent="0.2">
      <c r="A44" s="3" t="s">
        <v>4</v>
      </c>
      <c r="B44" s="14"/>
      <c r="C44" s="14">
        <f>SUM((C38*$B38)+(C39*$B39)+(C40*$B40)+(C41*$B41)+(C42*$B42)+(C43*$B43))</f>
        <v>0</v>
      </c>
      <c r="D44" s="14"/>
    </row>
    <row r="45" spans="1:5" x14ac:dyDescent="0.2">
      <c r="A45" s="2" t="s">
        <v>84</v>
      </c>
      <c r="B45" s="8">
        <v>0.2</v>
      </c>
      <c r="C45" s="8"/>
      <c r="D45" s="8"/>
    </row>
    <row r="46" spans="1:5" x14ac:dyDescent="0.2">
      <c r="A46" s="2" t="s">
        <v>85</v>
      </c>
      <c r="B46" s="8">
        <v>0.2</v>
      </c>
      <c r="C46" s="8"/>
      <c r="D46" s="8"/>
    </row>
    <row r="47" spans="1:5" x14ac:dyDescent="0.2">
      <c r="A47" s="2" t="s">
        <v>86</v>
      </c>
      <c r="B47" s="8">
        <v>0.2</v>
      </c>
      <c r="C47" s="8"/>
      <c r="D47" s="8"/>
    </row>
    <row r="48" spans="1:5" x14ac:dyDescent="0.2">
      <c r="A48" s="2" t="s">
        <v>87</v>
      </c>
      <c r="B48" s="8">
        <v>0.2</v>
      </c>
      <c r="C48" s="8"/>
      <c r="D48" s="8"/>
    </row>
    <row r="49" spans="1:5" x14ac:dyDescent="0.2">
      <c r="A49" s="2" t="s">
        <v>88</v>
      </c>
      <c r="B49" s="8">
        <v>0.2</v>
      </c>
      <c r="C49" s="8"/>
      <c r="D49" s="8"/>
      <c r="E49"/>
    </row>
    <row r="50" spans="1:5" x14ac:dyDescent="0.2">
      <c r="A50" s="2" t="s">
        <v>89</v>
      </c>
      <c r="B50" s="8">
        <v>1.5</v>
      </c>
      <c r="C50" s="8"/>
      <c r="D50" s="8"/>
      <c r="E50"/>
    </row>
    <row r="51" spans="1:5" x14ac:dyDescent="0.2">
      <c r="A51" s="3" t="s">
        <v>4</v>
      </c>
      <c r="B51" s="14"/>
      <c r="C51" s="14">
        <f>SUM((C45*$B45)+(C46*$B46)+(C47*$B47)+(C48*$B48)+(C49*$B49)+(C50*$B50))</f>
        <v>0</v>
      </c>
      <c r="D51" s="14"/>
    </row>
    <row r="52" spans="1:5" x14ac:dyDescent="0.2">
      <c r="A52" s="2" t="s">
        <v>1</v>
      </c>
      <c r="B52" s="8">
        <v>0.5</v>
      </c>
      <c r="C52" s="8"/>
      <c r="D52" s="8"/>
    </row>
    <row r="53" spans="1:5" x14ac:dyDescent="0.2">
      <c r="A53" s="2" t="s">
        <v>64</v>
      </c>
      <c r="B53" s="8">
        <v>0.5</v>
      </c>
      <c r="C53" s="8"/>
      <c r="D53" s="8"/>
    </row>
    <row r="54" spans="1:5" x14ac:dyDescent="0.2">
      <c r="A54" s="2" t="s">
        <v>2</v>
      </c>
      <c r="B54" s="8">
        <v>0.5</v>
      </c>
      <c r="C54" s="8"/>
      <c r="D54" s="8"/>
    </row>
    <row r="55" spans="1:5" x14ac:dyDescent="0.2">
      <c r="A55" s="3" t="s">
        <v>4</v>
      </c>
      <c r="B55" s="14"/>
      <c r="C55" s="14">
        <f>SUM((C53*$B53)+(C52*$B52)+(C54*$B54))</f>
        <v>0</v>
      </c>
      <c r="D55" s="14"/>
    </row>
    <row r="56" spans="1:5" x14ac:dyDescent="0.2">
      <c r="A56" s="2"/>
      <c r="B56" s="12"/>
      <c r="C56" s="11"/>
    </row>
    <row r="57" spans="1:5" x14ac:dyDescent="0.2">
      <c r="A57" s="3" t="s">
        <v>5</v>
      </c>
      <c r="B57" s="14">
        <f>SUM(B6:B55)</f>
        <v>19.999999999999989</v>
      </c>
      <c r="C57" s="13"/>
    </row>
    <row r="58" spans="1:5" x14ac:dyDescent="0.2">
      <c r="B58" s="8"/>
      <c r="C58" s="11"/>
    </row>
    <row r="59" spans="1:5" x14ac:dyDescent="0.2">
      <c r="A59" s="3" t="s">
        <v>7</v>
      </c>
      <c r="B59" s="14">
        <f>C9+C16+C23+C30+C37+C44+C51+C55</f>
        <v>0</v>
      </c>
    </row>
    <row r="60" spans="1:5" x14ac:dyDescent="0.2">
      <c r="A60" s="15"/>
      <c r="B60" s="20"/>
    </row>
    <row r="61" spans="1:5" x14ac:dyDescent="0.2">
      <c r="A61" s="3" t="s">
        <v>43</v>
      </c>
      <c r="B61" s="14">
        <f>B59/$B$57*100</f>
        <v>0</v>
      </c>
    </row>
    <row r="62" spans="1:5" x14ac:dyDescent="0.2">
      <c r="B62" s="10"/>
      <c r="C62" s="11"/>
    </row>
    <row r="63" spans="1:5" x14ac:dyDescent="0.2">
      <c r="A63" s="3" t="s">
        <v>6</v>
      </c>
      <c r="B63" s="7" t="str">
        <f>IF(B61&lt;59.5,"F",IF(B61&lt;69.5,"D",IF(B61&lt;79.5,"C",IF(B61&lt;89.5,"B","A"))))</f>
        <v>F</v>
      </c>
    </row>
    <row r="64" spans="1:5" x14ac:dyDescent="0.2">
      <c r="B64" s="10"/>
      <c r="C64" s="11"/>
    </row>
    <row r="65" spans="1:3" x14ac:dyDescent="0.2">
      <c r="A65" s="3" t="s">
        <v>10</v>
      </c>
      <c r="B65" s="7"/>
      <c r="C65" s="11"/>
    </row>
    <row r="66" spans="1:3" ht="34" x14ac:dyDescent="0.2">
      <c r="A66" s="9" t="s">
        <v>15</v>
      </c>
      <c r="B66" s="8">
        <v>0</v>
      </c>
      <c r="C66" s="11"/>
    </row>
    <row r="67" spans="1:3" ht="34" x14ac:dyDescent="0.2">
      <c r="A67" s="9" t="s">
        <v>14</v>
      </c>
      <c r="B67" s="8">
        <v>0.25</v>
      </c>
      <c r="C67" s="11"/>
    </row>
    <row r="68" spans="1:3" ht="34" x14ac:dyDescent="0.2">
      <c r="A68" s="9" t="s">
        <v>13</v>
      </c>
      <c r="B68" s="8">
        <v>0.5</v>
      </c>
      <c r="C68" s="11"/>
    </row>
    <row r="69" spans="1:3" ht="34" x14ac:dyDescent="0.2">
      <c r="A69" s="9" t="s">
        <v>12</v>
      </c>
      <c r="B69" s="8">
        <v>0.75</v>
      </c>
      <c r="C69" s="11"/>
    </row>
    <row r="70" spans="1:3" ht="34" x14ac:dyDescent="0.2">
      <c r="A70" s="9" t="s">
        <v>11</v>
      </c>
      <c r="B70" s="8">
        <v>1</v>
      </c>
      <c r="C70" s="11"/>
    </row>
    <row r="71" spans="1:3" x14ac:dyDescent="0.2">
      <c r="A71" s="3"/>
      <c r="B71" s="7"/>
      <c r="C71" s="11"/>
    </row>
  </sheetData>
  <mergeCells count="1">
    <mergeCell ref="A3:C3"/>
  </mergeCells>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7A21F-DF18-A145-A036-55AB4F3033A0}">
  <dimension ref="A2:E99"/>
  <sheetViews>
    <sheetView tabSelected="1" workbookViewId="0"/>
  </sheetViews>
  <sheetFormatPr baseColWidth="10" defaultRowHeight="16" x14ac:dyDescent="0.2"/>
  <cols>
    <col min="1" max="1" width="129" style="1" bestFit="1" customWidth="1"/>
    <col min="2" max="2" width="7.83203125" style="4" bestFit="1" customWidth="1"/>
    <col min="3" max="3" width="13.5" style="1" bestFit="1" customWidth="1"/>
    <col min="4" max="4" width="51" style="1" customWidth="1"/>
    <col min="5" max="16384" width="10.83203125" style="1"/>
  </cols>
  <sheetData>
    <row r="2" spans="1:5" x14ac:dyDescent="0.2">
      <c r="A2" s="3" t="s">
        <v>92</v>
      </c>
      <c r="B2" s="3"/>
      <c r="C2" s="3"/>
      <c r="D2" s="3"/>
    </row>
    <row r="3" spans="1:5" ht="44" customHeight="1" x14ac:dyDescent="0.2">
      <c r="A3" s="21" t="s">
        <v>16</v>
      </c>
      <c r="B3" s="21"/>
      <c r="C3" s="21"/>
    </row>
    <row r="4" spans="1:5" x14ac:dyDescent="0.2">
      <c r="A4" s="3" t="s">
        <v>18</v>
      </c>
      <c r="B4" s="5" t="s">
        <v>3</v>
      </c>
      <c r="C4" s="6" t="s">
        <v>8</v>
      </c>
      <c r="D4" s="6" t="s">
        <v>117</v>
      </c>
    </row>
    <row r="5" spans="1:5" x14ac:dyDescent="0.2">
      <c r="A5" s="3"/>
      <c r="B5" s="5"/>
      <c r="C5" s="5" t="s">
        <v>9</v>
      </c>
      <c r="D5" s="5"/>
    </row>
    <row r="6" spans="1:5" x14ac:dyDescent="0.2">
      <c r="A6" s="2" t="s">
        <v>0</v>
      </c>
      <c r="B6" s="8">
        <v>0.5</v>
      </c>
      <c r="C6" s="8"/>
      <c r="D6" s="8"/>
    </row>
    <row r="7" spans="1:5" x14ac:dyDescent="0.2">
      <c r="A7" s="2" t="s">
        <v>90</v>
      </c>
      <c r="B7" s="8">
        <v>0.5</v>
      </c>
      <c r="C7" s="8"/>
      <c r="D7" s="8"/>
    </row>
    <row r="8" spans="1:5" x14ac:dyDescent="0.2">
      <c r="A8" s="2" t="s">
        <v>17</v>
      </c>
      <c r="B8" s="8">
        <v>0.5</v>
      </c>
      <c r="C8" s="8"/>
      <c r="D8" s="8"/>
    </row>
    <row r="9" spans="1:5" x14ac:dyDescent="0.2">
      <c r="A9" s="3"/>
      <c r="B9" s="5"/>
      <c r="C9" s="14">
        <f>SUM((C6*$B6)+(C7*$B7)+(C8*$B8))</f>
        <v>0</v>
      </c>
      <c r="D9" s="14"/>
    </row>
    <row r="10" spans="1:5" x14ac:dyDescent="0.2">
      <c r="A10" s="2" t="s">
        <v>25</v>
      </c>
      <c r="B10" s="8">
        <v>0.14000000000000001</v>
      </c>
      <c r="C10" s="8"/>
      <c r="D10" s="8"/>
    </row>
    <row r="11" spans="1:5" x14ac:dyDescent="0.2">
      <c r="A11" s="2" t="s">
        <v>26</v>
      </c>
      <c r="B11" s="8">
        <v>0.14000000000000001</v>
      </c>
      <c r="C11" s="8"/>
      <c r="D11" s="8"/>
    </row>
    <row r="12" spans="1:5" x14ac:dyDescent="0.2">
      <c r="A12" s="2" t="s">
        <v>27</v>
      </c>
      <c r="B12" s="8">
        <v>0.14000000000000001</v>
      </c>
      <c r="C12" s="8"/>
      <c r="D12" s="8"/>
    </row>
    <row r="13" spans="1:5" x14ac:dyDescent="0.2">
      <c r="A13" s="2" t="s">
        <v>28</v>
      </c>
      <c r="B13" s="8">
        <v>0.14000000000000001</v>
      </c>
      <c r="C13" s="8"/>
      <c r="D13" s="8"/>
    </row>
    <row r="14" spans="1:5" x14ac:dyDescent="0.2">
      <c r="A14" s="2" t="s">
        <v>29</v>
      </c>
      <c r="B14" s="8">
        <v>0.14000000000000001</v>
      </c>
      <c r="C14" s="8"/>
      <c r="D14" s="8"/>
      <c r="E14"/>
    </row>
    <row r="15" spans="1:5" x14ac:dyDescent="0.2">
      <c r="A15" s="2" t="s">
        <v>30</v>
      </c>
      <c r="B15" s="8">
        <v>1.5</v>
      </c>
      <c r="C15" s="8"/>
      <c r="D15" s="8"/>
      <c r="E15"/>
    </row>
    <row r="16" spans="1:5" x14ac:dyDescent="0.2">
      <c r="A16" s="3" t="s">
        <v>4</v>
      </c>
      <c r="B16" s="14"/>
      <c r="C16" s="14">
        <f>SUM((C10*$B10)+(C11*$B11)+(C12*$B12)+(C13*$B13)+(C14*$B14)+(C15*$B15))</f>
        <v>0</v>
      </c>
      <c r="D16" s="14"/>
    </row>
    <row r="17" spans="1:5" x14ac:dyDescent="0.2">
      <c r="A17" s="2" t="s">
        <v>31</v>
      </c>
      <c r="B17" s="8">
        <v>0.14000000000000001</v>
      </c>
      <c r="C17" s="8"/>
      <c r="D17" s="8"/>
      <c r="E17"/>
    </row>
    <row r="18" spans="1:5" x14ac:dyDescent="0.2">
      <c r="A18" s="2" t="s">
        <v>32</v>
      </c>
      <c r="B18" s="8">
        <v>0.14000000000000001</v>
      </c>
      <c r="C18" s="8"/>
      <c r="D18" s="8"/>
    </row>
    <row r="19" spans="1:5" x14ac:dyDescent="0.2">
      <c r="A19" s="2" t="s">
        <v>33</v>
      </c>
      <c r="B19" s="8">
        <v>0.14000000000000001</v>
      </c>
      <c r="C19" s="8"/>
      <c r="D19" s="8"/>
    </row>
    <row r="20" spans="1:5" x14ac:dyDescent="0.2">
      <c r="A20" s="2" t="s">
        <v>34</v>
      </c>
      <c r="B20" s="8">
        <v>0.14000000000000001</v>
      </c>
      <c r="C20" s="8"/>
      <c r="D20" s="8"/>
    </row>
    <row r="21" spans="1:5" x14ac:dyDescent="0.2">
      <c r="A21" s="2" t="s">
        <v>35</v>
      </c>
      <c r="B21" s="8">
        <v>0.14000000000000001</v>
      </c>
      <c r="C21" s="8"/>
      <c r="D21" s="8"/>
    </row>
    <row r="22" spans="1:5" x14ac:dyDescent="0.2">
      <c r="A22" s="2" t="s">
        <v>36</v>
      </c>
      <c r="B22" s="8">
        <v>1.5</v>
      </c>
      <c r="C22" s="8"/>
      <c r="D22" s="8"/>
    </row>
    <row r="23" spans="1:5" x14ac:dyDescent="0.2">
      <c r="A23" s="3" t="s">
        <v>4</v>
      </c>
      <c r="B23" s="14"/>
      <c r="C23" s="14">
        <f>SUM((C17*$B17)+(C18*$B18)+(C19*$B19)+(C20*$B20)+(C21*$B21)+(C22*$B22))</f>
        <v>0</v>
      </c>
      <c r="D23" s="14"/>
    </row>
    <row r="24" spans="1:5" x14ac:dyDescent="0.2">
      <c r="A24" s="2" t="s">
        <v>66</v>
      </c>
      <c r="B24" s="8">
        <v>0.14000000000000001</v>
      </c>
      <c r="C24" s="8"/>
      <c r="D24" s="8"/>
    </row>
    <row r="25" spans="1:5" x14ac:dyDescent="0.2">
      <c r="A25" s="2" t="s">
        <v>67</v>
      </c>
      <c r="B25" s="8">
        <v>0.14000000000000001</v>
      </c>
      <c r="C25" s="8"/>
      <c r="D25" s="8"/>
    </row>
    <row r="26" spans="1:5" x14ac:dyDescent="0.2">
      <c r="A26" s="2" t="s">
        <v>68</v>
      </c>
      <c r="B26" s="8">
        <v>0.14000000000000001</v>
      </c>
      <c r="C26" s="8"/>
      <c r="D26" s="8"/>
    </row>
    <row r="27" spans="1:5" x14ac:dyDescent="0.2">
      <c r="A27" s="2" t="s">
        <v>69</v>
      </c>
      <c r="B27" s="8">
        <v>0.14000000000000001</v>
      </c>
      <c r="C27" s="8"/>
      <c r="D27" s="8"/>
    </row>
    <row r="28" spans="1:5" x14ac:dyDescent="0.2">
      <c r="A28" s="2" t="s">
        <v>70</v>
      </c>
      <c r="B28" s="8">
        <v>0.14000000000000001</v>
      </c>
      <c r="C28" s="8"/>
      <c r="D28" s="8"/>
    </row>
    <row r="29" spans="1:5" x14ac:dyDescent="0.2">
      <c r="A29" s="2" t="s">
        <v>71</v>
      </c>
      <c r="B29" s="8">
        <v>1.5</v>
      </c>
      <c r="C29" s="8"/>
      <c r="D29" s="8"/>
    </row>
    <row r="30" spans="1:5" x14ac:dyDescent="0.2">
      <c r="A30" s="3" t="s">
        <v>4</v>
      </c>
      <c r="B30" s="14"/>
      <c r="C30" s="14">
        <f>SUM((C24*$B24)+(C25*$B25)+(C26*$B26)+(C27*$B27)+(C28*$B28)+(C29*$B29))</f>
        <v>0</v>
      </c>
      <c r="D30" s="14"/>
    </row>
    <row r="31" spans="1:5" x14ac:dyDescent="0.2">
      <c r="A31" s="2" t="s">
        <v>72</v>
      </c>
      <c r="B31" s="8">
        <v>0.14000000000000001</v>
      </c>
      <c r="C31" s="8"/>
      <c r="D31" s="8"/>
    </row>
    <row r="32" spans="1:5" x14ac:dyDescent="0.2">
      <c r="A32" s="2" t="s">
        <v>73</v>
      </c>
      <c r="B32" s="8">
        <v>0.14000000000000001</v>
      </c>
      <c r="C32" s="8"/>
      <c r="D32" s="8"/>
    </row>
    <row r="33" spans="1:5" x14ac:dyDescent="0.2">
      <c r="A33" s="2" t="s">
        <v>74</v>
      </c>
      <c r="B33" s="8">
        <v>0.14000000000000001</v>
      </c>
      <c r="C33" s="8"/>
      <c r="D33" s="8"/>
    </row>
    <row r="34" spans="1:5" x14ac:dyDescent="0.2">
      <c r="A34" s="2" t="s">
        <v>75</v>
      </c>
      <c r="B34" s="8">
        <v>0.14000000000000001</v>
      </c>
      <c r="C34" s="8"/>
      <c r="D34" s="8"/>
    </row>
    <row r="35" spans="1:5" x14ac:dyDescent="0.2">
      <c r="A35" s="2" t="s">
        <v>76</v>
      </c>
      <c r="B35" s="8">
        <v>0.14000000000000001</v>
      </c>
      <c r="C35" s="8"/>
      <c r="D35" s="8"/>
    </row>
    <row r="36" spans="1:5" x14ac:dyDescent="0.2">
      <c r="A36" s="2" t="s">
        <v>77</v>
      </c>
      <c r="B36" s="8">
        <v>1.5</v>
      </c>
      <c r="C36" s="8"/>
      <c r="D36" s="8"/>
    </row>
    <row r="37" spans="1:5" x14ac:dyDescent="0.2">
      <c r="A37" s="3" t="s">
        <v>4</v>
      </c>
      <c r="B37" s="14"/>
      <c r="C37" s="14">
        <f>SUM((C31*$B31)+(C32*$B32)+(C33*$B33)+(C34*$B34)+(C35*$B35)+(C36*$B36))</f>
        <v>0</v>
      </c>
      <c r="D37" s="14"/>
    </row>
    <row r="38" spans="1:5" x14ac:dyDescent="0.2">
      <c r="A38" s="2" t="s">
        <v>78</v>
      </c>
      <c r="B38" s="8">
        <v>0.14000000000000001</v>
      </c>
      <c r="C38" s="8"/>
      <c r="D38" s="8"/>
    </row>
    <row r="39" spans="1:5" x14ac:dyDescent="0.2">
      <c r="A39" s="2" t="s">
        <v>79</v>
      </c>
      <c r="B39" s="8">
        <v>0.14000000000000001</v>
      </c>
      <c r="C39" s="8"/>
      <c r="D39" s="8"/>
    </row>
    <row r="40" spans="1:5" x14ac:dyDescent="0.2">
      <c r="A40" s="2" t="s">
        <v>80</v>
      </c>
      <c r="B40" s="8">
        <v>0.14000000000000001</v>
      </c>
      <c r="C40" s="8"/>
      <c r="D40" s="8"/>
    </row>
    <row r="41" spans="1:5" x14ac:dyDescent="0.2">
      <c r="A41" s="2" t="s">
        <v>81</v>
      </c>
      <c r="B41" s="8">
        <v>0.14000000000000001</v>
      </c>
      <c r="C41" s="8"/>
      <c r="D41" s="8"/>
    </row>
    <row r="42" spans="1:5" x14ac:dyDescent="0.2">
      <c r="A42" s="2" t="s">
        <v>82</v>
      </c>
      <c r="B42" s="8">
        <v>0.14000000000000001</v>
      </c>
      <c r="C42" s="8"/>
      <c r="D42" s="8"/>
      <c r="E42"/>
    </row>
    <row r="43" spans="1:5" x14ac:dyDescent="0.2">
      <c r="A43" s="2" t="s">
        <v>83</v>
      </c>
      <c r="B43" s="8">
        <v>1.5</v>
      </c>
      <c r="C43" s="8"/>
      <c r="D43" s="8"/>
      <c r="E43"/>
    </row>
    <row r="44" spans="1:5" x14ac:dyDescent="0.2">
      <c r="A44" s="3" t="s">
        <v>4</v>
      </c>
      <c r="B44" s="14"/>
      <c r="C44" s="14">
        <f>SUM((C38*$B38)+(C39*$B39)+(C40*$B40)+(C41*$B41)+(C42*$B42)+(C43*$B43))</f>
        <v>0</v>
      </c>
      <c r="D44" s="14"/>
    </row>
    <row r="45" spans="1:5" x14ac:dyDescent="0.2">
      <c r="A45" s="2" t="s">
        <v>84</v>
      </c>
      <c r="B45" s="8">
        <v>0.14000000000000001</v>
      </c>
      <c r="C45" s="8"/>
      <c r="D45" s="8"/>
    </row>
    <row r="46" spans="1:5" x14ac:dyDescent="0.2">
      <c r="A46" s="2" t="s">
        <v>85</v>
      </c>
      <c r="B46" s="8">
        <v>0.14000000000000001</v>
      </c>
      <c r="C46" s="8"/>
      <c r="D46" s="8"/>
    </row>
    <row r="47" spans="1:5" x14ac:dyDescent="0.2">
      <c r="A47" s="2" t="s">
        <v>86</v>
      </c>
      <c r="B47" s="8">
        <v>0.14000000000000001</v>
      </c>
      <c r="C47" s="8"/>
      <c r="D47" s="8"/>
    </row>
    <row r="48" spans="1:5" x14ac:dyDescent="0.2">
      <c r="A48" s="2" t="s">
        <v>87</v>
      </c>
      <c r="B48" s="8">
        <v>0.14000000000000001</v>
      </c>
      <c r="C48" s="8"/>
      <c r="D48" s="8"/>
    </row>
    <row r="49" spans="1:5" x14ac:dyDescent="0.2">
      <c r="A49" s="2" t="s">
        <v>88</v>
      </c>
      <c r="B49" s="8">
        <v>0.14000000000000001</v>
      </c>
      <c r="C49" s="8"/>
      <c r="D49" s="8"/>
      <c r="E49"/>
    </row>
    <row r="50" spans="1:5" x14ac:dyDescent="0.2">
      <c r="A50" s="2" t="s">
        <v>89</v>
      </c>
      <c r="B50" s="8">
        <v>1.5</v>
      </c>
      <c r="C50" s="8"/>
      <c r="D50" s="8"/>
      <c r="E50"/>
    </row>
    <row r="51" spans="1:5" x14ac:dyDescent="0.2">
      <c r="A51" s="3" t="s">
        <v>4</v>
      </c>
      <c r="B51" s="14"/>
      <c r="C51" s="14">
        <f>SUM((C45*$B45)+(C46*$B46)+(C47*$B47)+(C48*$B48)+(C49*$B49)+(C50*$B50))</f>
        <v>0</v>
      </c>
      <c r="D51" s="14"/>
    </row>
    <row r="52" spans="1:5" x14ac:dyDescent="0.2">
      <c r="A52" s="2" t="s">
        <v>93</v>
      </c>
      <c r="B52" s="8">
        <v>0.14000000000000001</v>
      </c>
      <c r="C52" s="8"/>
      <c r="D52" s="8"/>
    </row>
    <row r="53" spans="1:5" x14ac:dyDescent="0.2">
      <c r="A53" s="2" t="s">
        <v>94</v>
      </c>
      <c r="B53" s="8">
        <v>0.14000000000000001</v>
      </c>
      <c r="C53" s="8"/>
      <c r="D53" s="8"/>
    </row>
    <row r="54" spans="1:5" x14ac:dyDescent="0.2">
      <c r="A54" s="2" t="s">
        <v>95</v>
      </c>
      <c r="B54" s="8">
        <v>0.14000000000000001</v>
      </c>
      <c r="C54" s="8"/>
      <c r="D54" s="8"/>
    </row>
    <row r="55" spans="1:5" x14ac:dyDescent="0.2">
      <c r="A55" s="2" t="s">
        <v>96</v>
      </c>
      <c r="B55" s="8">
        <v>0.14000000000000001</v>
      </c>
      <c r="C55" s="8"/>
      <c r="D55" s="8"/>
    </row>
    <row r="56" spans="1:5" x14ac:dyDescent="0.2">
      <c r="A56" s="2" t="s">
        <v>97</v>
      </c>
      <c r="B56" s="8">
        <v>0.14000000000000001</v>
      </c>
      <c r="C56" s="8"/>
      <c r="D56" s="8"/>
      <c r="E56"/>
    </row>
    <row r="57" spans="1:5" x14ac:dyDescent="0.2">
      <c r="A57" s="2" t="s">
        <v>98</v>
      </c>
      <c r="B57" s="8">
        <v>3</v>
      </c>
      <c r="C57" s="8"/>
      <c r="D57" s="8"/>
      <c r="E57"/>
    </row>
    <row r="58" spans="1:5" x14ac:dyDescent="0.2">
      <c r="A58" s="3" t="s">
        <v>4</v>
      </c>
      <c r="B58" s="14"/>
      <c r="C58" s="14">
        <f>SUM((C52*$B52)+(C53*$B53)+(C54*$B54)+(C55*$B55)+(C56*$B56)+(C57*$B57))</f>
        <v>0</v>
      </c>
      <c r="D58" s="14"/>
    </row>
    <row r="59" spans="1:5" x14ac:dyDescent="0.2">
      <c r="A59" s="2" t="s">
        <v>99</v>
      </c>
      <c r="B59" s="8">
        <v>0.14000000000000001</v>
      </c>
      <c r="C59" s="8"/>
      <c r="D59" s="8"/>
    </row>
    <row r="60" spans="1:5" x14ac:dyDescent="0.2">
      <c r="A60" s="2" t="s">
        <v>100</v>
      </c>
      <c r="B60" s="8">
        <v>0.14000000000000001</v>
      </c>
      <c r="C60" s="8"/>
      <c r="D60" s="8"/>
    </row>
    <row r="61" spans="1:5" x14ac:dyDescent="0.2">
      <c r="A61" s="2" t="s">
        <v>101</v>
      </c>
      <c r="B61" s="8">
        <v>0.14000000000000001</v>
      </c>
      <c r="C61" s="8"/>
      <c r="D61" s="8"/>
    </row>
    <row r="62" spans="1:5" x14ac:dyDescent="0.2">
      <c r="A62" s="2" t="s">
        <v>102</v>
      </c>
      <c r="B62" s="8">
        <v>0.14000000000000001</v>
      </c>
      <c r="C62" s="8"/>
      <c r="D62" s="8"/>
    </row>
    <row r="63" spans="1:5" x14ac:dyDescent="0.2">
      <c r="A63" s="2" t="s">
        <v>103</v>
      </c>
      <c r="B63" s="8">
        <v>0.14000000000000001</v>
      </c>
      <c r="C63" s="8"/>
      <c r="D63" s="8"/>
      <c r="E63"/>
    </row>
    <row r="64" spans="1:5" x14ac:dyDescent="0.2">
      <c r="A64" s="2" t="s">
        <v>104</v>
      </c>
      <c r="B64" s="8">
        <v>0.5</v>
      </c>
      <c r="C64" s="8"/>
      <c r="D64" s="8"/>
      <c r="E64"/>
    </row>
    <row r="65" spans="1:5" x14ac:dyDescent="0.2">
      <c r="A65" s="3" t="s">
        <v>4</v>
      </c>
      <c r="B65" s="14"/>
      <c r="C65" s="14">
        <f>SUM((C59*$B59)+(C60*$B60)+(C61*$B61)+(C62*$B62)+(C63*$B63)+(C64*$B64))</f>
        <v>0</v>
      </c>
      <c r="D65" s="14"/>
    </row>
    <row r="66" spans="1:5" x14ac:dyDescent="0.2">
      <c r="A66" s="2" t="s">
        <v>105</v>
      </c>
      <c r="B66" s="8">
        <v>0.14000000000000001</v>
      </c>
      <c r="C66" s="8"/>
      <c r="D66" s="8"/>
    </row>
    <row r="67" spans="1:5" x14ac:dyDescent="0.2">
      <c r="A67" s="2" t="s">
        <v>106</v>
      </c>
      <c r="B67" s="8">
        <v>0.14000000000000001</v>
      </c>
      <c r="C67" s="8"/>
      <c r="D67" s="8"/>
    </row>
    <row r="68" spans="1:5" x14ac:dyDescent="0.2">
      <c r="A68" s="2" t="s">
        <v>107</v>
      </c>
      <c r="B68" s="8">
        <v>0.14000000000000001</v>
      </c>
      <c r="C68" s="8"/>
      <c r="D68" s="8"/>
    </row>
    <row r="69" spans="1:5" x14ac:dyDescent="0.2">
      <c r="A69" s="2" t="s">
        <v>108</v>
      </c>
      <c r="B69" s="8">
        <v>0.14000000000000001</v>
      </c>
      <c r="C69" s="8"/>
      <c r="D69" s="8"/>
    </row>
    <row r="70" spans="1:5" x14ac:dyDescent="0.2">
      <c r="A70" s="2" t="s">
        <v>109</v>
      </c>
      <c r="B70" s="8">
        <v>0.14000000000000001</v>
      </c>
      <c r="C70" s="8"/>
      <c r="D70" s="8"/>
      <c r="E70"/>
    </row>
    <row r="71" spans="1:5" x14ac:dyDescent="0.2">
      <c r="A71" s="2" t="s">
        <v>110</v>
      </c>
      <c r="B71" s="8">
        <v>1.5</v>
      </c>
      <c r="C71" s="8"/>
      <c r="D71" s="8"/>
      <c r="E71"/>
    </row>
    <row r="72" spans="1:5" x14ac:dyDescent="0.2">
      <c r="A72" s="3" t="s">
        <v>4</v>
      </c>
      <c r="B72" s="14"/>
      <c r="C72" s="14">
        <f>SUM((C66*$B66)+(C67*$B67)+(C68*$B68)+(C69*$B69)+(C70*$B70)+(C71*$B71))</f>
        <v>0</v>
      </c>
      <c r="D72" s="14"/>
    </row>
    <row r="73" spans="1:5" x14ac:dyDescent="0.2">
      <c r="A73" s="2" t="s">
        <v>111</v>
      </c>
      <c r="B73" s="8">
        <v>0.14000000000000001</v>
      </c>
      <c r="C73" s="8"/>
      <c r="D73" s="8"/>
    </row>
    <row r="74" spans="1:5" x14ac:dyDescent="0.2">
      <c r="A74" s="2" t="s">
        <v>112</v>
      </c>
      <c r="B74" s="8">
        <v>0.14000000000000001</v>
      </c>
      <c r="C74" s="8"/>
      <c r="D74" s="8"/>
    </row>
    <row r="75" spans="1:5" x14ac:dyDescent="0.2">
      <c r="A75" s="2" t="s">
        <v>113</v>
      </c>
      <c r="B75" s="8">
        <v>0.14000000000000001</v>
      </c>
      <c r="C75" s="8"/>
      <c r="D75" s="8"/>
    </row>
    <row r="76" spans="1:5" x14ac:dyDescent="0.2">
      <c r="A76" s="2" t="s">
        <v>114</v>
      </c>
      <c r="B76" s="8">
        <v>0.14000000000000001</v>
      </c>
      <c r="C76" s="8"/>
      <c r="D76" s="8"/>
    </row>
    <row r="77" spans="1:5" x14ac:dyDescent="0.2">
      <c r="A77" s="2" t="s">
        <v>115</v>
      </c>
      <c r="B77" s="8">
        <v>0.14000000000000001</v>
      </c>
      <c r="C77" s="8"/>
      <c r="D77" s="8"/>
      <c r="E77"/>
    </row>
    <row r="78" spans="1:5" x14ac:dyDescent="0.2">
      <c r="A78" s="2" t="s">
        <v>116</v>
      </c>
      <c r="B78" s="8">
        <v>0.5</v>
      </c>
      <c r="C78" s="8"/>
      <c r="D78" s="8"/>
      <c r="E78"/>
    </row>
    <row r="79" spans="1:5" x14ac:dyDescent="0.2">
      <c r="A79" s="3" t="s">
        <v>4</v>
      </c>
      <c r="B79" s="14"/>
      <c r="C79" s="14">
        <f>SUM((C73*$B73)+(C74*$B74)+(C75*$B75)+(C76*$B76)+(C77*$B77)+(C78*$B78))</f>
        <v>0</v>
      </c>
      <c r="D79" s="14"/>
    </row>
    <row r="80" spans="1:5" x14ac:dyDescent="0.2">
      <c r="A80" s="2" t="s">
        <v>1</v>
      </c>
      <c r="B80" s="8">
        <v>0.5</v>
      </c>
      <c r="C80" s="8"/>
      <c r="D80" s="8"/>
    </row>
    <row r="81" spans="1:4" x14ac:dyDescent="0.2">
      <c r="A81" s="2" t="s">
        <v>64</v>
      </c>
      <c r="B81" s="8">
        <v>0.25</v>
      </c>
      <c r="C81" s="8"/>
      <c r="D81" s="8"/>
    </row>
    <row r="82" spans="1:4" x14ac:dyDescent="0.2">
      <c r="A82" s="2" t="s">
        <v>2</v>
      </c>
      <c r="B82" s="8">
        <v>0.25</v>
      </c>
      <c r="C82" s="8"/>
      <c r="D82" s="8"/>
    </row>
    <row r="83" spans="1:4" x14ac:dyDescent="0.2">
      <c r="A83" s="3" t="s">
        <v>4</v>
      </c>
      <c r="B83" s="14"/>
      <c r="C83" s="14">
        <f>SUM((C80*$B80)+(C81*$B81)+(C82*$B82))</f>
        <v>0</v>
      </c>
      <c r="D83" s="14"/>
    </row>
    <row r="84" spans="1:4" x14ac:dyDescent="0.2">
      <c r="A84" s="2"/>
      <c r="B84" s="12"/>
      <c r="C84" s="11"/>
    </row>
    <row r="85" spans="1:4" x14ac:dyDescent="0.2">
      <c r="A85" s="3" t="s">
        <v>5</v>
      </c>
      <c r="B85" s="14">
        <f>SUM(B6:B83)</f>
        <v>24.000000000000018</v>
      </c>
      <c r="C85" s="13"/>
    </row>
    <row r="86" spans="1:4" x14ac:dyDescent="0.2">
      <c r="B86" s="8"/>
      <c r="C86" s="11"/>
    </row>
    <row r="87" spans="1:4" x14ac:dyDescent="0.2">
      <c r="A87" s="3" t="s">
        <v>7</v>
      </c>
      <c r="B87" s="14">
        <f>C9+C16+C23+C30+C37+C44+C51+C58+C65+C72+C79+C83</f>
        <v>0</v>
      </c>
    </row>
    <row r="88" spans="1:4" x14ac:dyDescent="0.2">
      <c r="A88" s="15"/>
      <c r="B88" s="20"/>
    </row>
    <row r="89" spans="1:4" x14ac:dyDescent="0.2">
      <c r="A89" s="3" t="s">
        <v>43</v>
      </c>
      <c r="B89" s="14">
        <f>B87/$B$85*100</f>
        <v>0</v>
      </c>
    </row>
    <row r="90" spans="1:4" x14ac:dyDescent="0.2">
      <c r="B90" s="10"/>
      <c r="C90" s="11"/>
    </row>
    <row r="91" spans="1:4" x14ac:dyDescent="0.2">
      <c r="A91" s="3" t="s">
        <v>6</v>
      </c>
      <c r="B91" s="7" t="str">
        <f>IF(B89&lt;59.5,"F",IF(B89&lt;69.5,"D",IF(B89&lt;79.5,"C",IF(B89&lt;89.5,"B","A"))))</f>
        <v>F</v>
      </c>
    </row>
    <row r="92" spans="1:4" x14ac:dyDescent="0.2">
      <c r="B92" s="10"/>
      <c r="C92" s="11"/>
    </row>
    <row r="93" spans="1:4" x14ac:dyDescent="0.2">
      <c r="A93" s="3" t="s">
        <v>10</v>
      </c>
      <c r="B93" s="7"/>
      <c r="C93" s="11"/>
    </row>
    <row r="94" spans="1:4" ht="34" x14ac:dyDescent="0.2">
      <c r="A94" s="9" t="s">
        <v>15</v>
      </c>
      <c r="B94" s="8">
        <v>0</v>
      </c>
      <c r="C94" s="11"/>
    </row>
    <row r="95" spans="1:4" ht="34" x14ac:dyDescent="0.2">
      <c r="A95" s="9" t="s">
        <v>14</v>
      </c>
      <c r="B95" s="8">
        <v>0.25</v>
      </c>
      <c r="C95" s="11"/>
    </row>
    <row r="96" spans="1:4" ht="34" x14ac:dyDescent="0.2">
      <c r="A96" s="9" t="s">
        <v>13</v>
      </c>
      <c r="B96" s="8">
        <v>0.5</v>
      </c>
      <c r="C96" s="11"/>
    </row>
    <row r="97" spans="1:3" ht="34" x14ac:dyDescent="0.2">
      <c r="A97" s="9" t="s">
        <v>12</v>
      </c>
      <c r="B97" s="8">
        <v>0.75</v>
      </c>
      <c r="C97" s="11"/>
    </row>
    <row r="98" spans="1:3" ht="34" x14ac:dyDescent="0.2">
      <c r="A98" s="9" t="s">
        <v>11</v>
      </c>
      <c r="B98" s="8">
        <v>1</v>
      </c>
      <c r="C98" s="11"/>
    </row>
    <row r="99" spans="1:3" x14ac:dyDescent="0.2">
      <c r="A99" s="3"/>
      <c r="B99" s="7"/>
      <c r="C99" s="11"/>
    </row>
  </sheetData>
  <mergeCells count="1">
    <mergeCell ref="A3:C3"/>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Assignment 1</vt:lpstr>
      <vt:lpstr>Assignment 2</vt:lpstr>
      <vt:lpstr>Assignment 3</vt:lpstr>
      <vt:lpstr>Assignment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Ernesto Amaral</dc:creator>
  <cp:lastModifiedBy>Amaral, Ernesto F. L.</cp:lastModifiedBy>
  <dcterms:created xsi:type="dcterms:W3CDTF">2017-10-11T05:46:15Z</dcterms:created>
  <dcterms:modified xsi:type="dcterms:W3CDTF">2024-09-07T05:59:34Z</dcterms:modified>
</cp:coreProperties>
</file>